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0 00 00 2022 CE CLASS\GENERAL BE THE CEO OF YOUR LIFE\"/>
    </mc:Choice>
  </mc:AlternateContent>
  <bookViews>
    <workbookView xWindow="0" yWindow="0" windowWidth="41280" windowHeight="13512"/>
  </bookViews>
  <sheets>
    <sheet name="2022 PLA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58" i="1"/>
  <c r="F51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J33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1" i="1"/>
  <c r="N10" i="1"/>
  <c r="N9" i="1"/>
  <c r="K8" i="1"/>
  <c r="K32" i="1" s="1"/>
  <c r="G8" i="1"/>
  <c r="G32" i="1" s="1"/>
  <c r="D8" i="1"/>
  <c r="D32" i="1" s="1"/>
  <c r="C8" i="1"/>
  <c r="C32" i="1" s="1"/>
  <c r="N7" i="1"/>
  <c r="I34" i="1" l="1"/>
  <c r="B8" i="1"/>
  <c r="F8" i="1"/>
  <c r="F32" i="1" s="1"/>
  <c r="M8" i="1"/>
  <c r="M32" i="1" s="1"/>
  <c r="I42" i="1"/>
  <c r="J8" i="1"/>
  <c r="J32" i="1" s="1"/>
  <c r="H8" i="1"/>
  <c r="H32" i="1" s="1"/>
  <c r="I40" i="1"/>
  <c r="I38" i="1"/>
  <c r="I36" i="1"/>
  <c r="I44" i="1"/>
  <c r="E8" i="1"/>
  <c r="E32" i="1" s="1"/>
  <c r="I8" i="1"/>
  <c r="I32" i="1" s="1"/>
  <c r="I35" i="1"/>
  <c r="I37" i="1"/>
  <c r="I39" i="1"/>
  <c r="I41" i="1"/>
  <c r="I43" i="1"/>
  <c r="I45" i="1"/>
  <c r="L8" i="1"/>
  <c r="L32" i="1" s="1"/>
  <c r="H46" i="1"/>
  <c r="B27" i="1"/>
  <c r="B31" i="1" s="1"/>
  <c r="B12" i="1"/>
  <c r="B32" i="1"/>
  <c r="F46" i="1"/>
  <c r="G34" i="1"/>
  <c r="G35" i="1"/>
  <c r="C27" i="1" s="1"/>
  <c r="C31" i="1" s="1"/>
  <c r="G36" i="1"/>
  <c r="D27" i="1" s="1"/>
  <c r="D31" i="1" s="1"/>
  <c r="G37" i="1"/>
  <c r="E27" i="1" s="1"/>
  <c r="E31" i="1" s="1"/>
  <c r="G38" i="1"/>
  <c r="F27" i="1" s="1"/>
  <c r="F31" i="1" s="1"/>
  <c r="G39" i="1"/>
  <c r="G27" i="1" s="1"/>
  <c r="G31" i="1" s="1"/>
  <c r="G40" i="1"/>
  <c r="H27" i="1" s="1"/>
  <c r="H31" i="1" s="1"/>
  <c r="G41" i="1"/>
  <c r="I27" i="1" s="1"/>
  <c r="I31" i="1" s="1"/>
  <c r="G42" i="1"/>
  <c r="J27" i="1" s="1"/>
  <c r="J31" i="1" s="1"/>
  <c r="G43" i="1"/>
  <c r="K27" i="1" s="1"/>
  <c r="K31" i="1" s="1"/>
  <c r="G44" i="1"/>
  <c r="L27" i="1" s="1"/>
  <c r="L31" i="1" s="1"/>
  <c r="G45" i="1"/>
  <c r="M27" i="1" s="1"/>
  <c r="M31" i="1" s="1"/>
  <c r="N8" i="1" l="1"/>
  <c r="I46" i="1"/>
  <c r="L28" i="1"/>
  <c r="H28" i="1"/>
  <c r="D28" i="1"/>
  <c r="K28" i="1"/>
  <c r="G28" i="1"/>
  <c r="C28" i="1"/>
  <c r="F28" i="1"/>
  <c r="G46" i="1"/>
  <c r="B28" i="1"/>
  <c r="N27" i="1"/>
  <c r="J28" i="1"/>
  <c r="M28" i="1"/>
  <c r="I28" i="1"/>
  <c r="E28" i="1"/>
  <c r="N28" i="1" l="1"/>
  <c r="B29" i="1"/>
  <c r="C6" i="1" s="1"/>
  <c r="C12" i="1" s="1"/>
  <c r="C29" i="1" l="1"/>
  <c r="D6" i="1" s="1"/>
  <c r="D12" i="1" s="1"/>
  <c r="D29" i="1" s="1"/>
  <c r="E6" i="1" s="1"/>
  <c r="E12" i="1" s="1"/>
  <c r="E29" i="1" s="1"/>
  <c r="F6" i="1" s="1"/>
  <c r="F12" i="1" s="1"/>
  <c r="F29" i="1" s="1"/>
  <c r="G6" i="1" s="1"/>
  <c r="G12" i="1" s="1"/>
  <c r="G29" i="1" s="1"/>
  <c r="H6" i="1" s="1"/>
  <c r="H12" i="1" s="1"/>
  <c r="H29" i="1" s="1"/>
  <c r="I6" i="1" s="1"/>
  <c r="I12" i="1" s="1"/>
  <c r="I29" i="1" s="1"/>
  <c r="J6" i="1" s="1"/>
  <c r="J12" i="1" s="1"/>
  <c r="J29" i="1" s="1"/>
  <c r="K6" i="1" s="1"/>
  <c r="K12" i="1" s="1"/>
  <c r="K29" i="1" s="1"/>
  <c r="L6" i="1" s="1"/>
  <c r="L12" i="1" s="1"/>
  <c r="L29" i="1" s="1"/>
  <c r="M6" i="1" s="1"/>
  <c r="M12" i="1" s="1"/>
  <c r="M29" i="1" s="1"/>
  <c r="N29" i="1" s="1"/>
  <c r="N12" i="1" l="1"/>
</calcChain>
</file>

<file path=xl/sharedStrings.xml><?xml version="1.0" encoding="utf-8"?>
<sst xmlns="http://schemas.openxmlformats.org/spreadsheetml/2006/main" count="118" uniqueCount="62">
  <si>
    <t>2022 CASHFLOW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</si>
  <si>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</si>
  <si>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</si>
  <si>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</si>
  <si>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</si>
  <si>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</si>
  <si>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</si>
  <si>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</si>
  <si>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</si>
  <si>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</si>
  <si>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</si>
  <si>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</si>
  <si>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</si>
  <si>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TOTALS </t>
  </si>
  <si>
    <t>INCOME</t>
  </si>
  <si>
    <t>REAL ESTATE INCOME</t>
  </si>
  <si>
    <t>INVESTMENT RE #1</t>
  </si>
  <si>
    <t>INVESTMENT RE #2</t>
  </si>
  <si>
    <t>TAX REFUND</t>
  </si>
  <si>
    <t>TOTAL INCOME</t>
  </si>
  <si>
    <t>EXPENSES</t>
  </si>
  <si>
    <t>Mortgage Home</t>
  </si>
  <si>
    <t>INSURANCE-Medical</t>
  </si>
  <si>
    <t>UTILITIES</t>
  </si>
  <si>
    <t>FOOD</t>
  </si>
  <si>
    <t>PERSONAL GAS/MAINTENANCE</t>
  </si>
  <si>
    <t>PERSONAL CAR PAYMENT</t>
  </si>
  <si>
    <t>HOME MAINTENANCE</t>
  </si>
  <si>
    <t>ENTERTAINMENT</t>
  </si>
  <si>
    <t>MISC EXPENSES</t>
  </si>
  <si>
    <t>CREDIT CARD PAYMENT</t>
  </si>
  <si>
    <t>HOME IMPROVEMENT</t>
  </si>
  <si>
    <t>BUSINESS &amp; TAXES</t>
  </si>
  <si>
    <t>TOTAL EXPENSES</t>
  </si>
  <si>
    <t>CASHFLOW</t>
  </si>
  <si>
    <t>MONTHLY INCOME</t>
  </si>
  <si>
    <t>BUSINESS PLAN - CLOSINGS</t>
  </si>
  <si>
    <t>SELLER/BUYER</t>
  </si>
  <si>
    <t>PROPERTY ADDRESS</t>
  </si>
  <si>
    <t>HOME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</si>
  <si>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</si>
  <si>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</si>
  <si>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</si>
  <si>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</si>
  <si>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</si>
  <si>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</si>
  <si>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</si>
  <si>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</si>
  <si>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</si>
  <si>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</si>
  <si>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</si>
  <si>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</si>
  <si>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</si>
  <si>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TAXES</t>
  </si>
  <si>
    <t>BUSINESS EXPENSE</t>
  </si>
  <si>
    <t xml:space="preserve">MONTH </t>
  </si>
  <si>
    <t>SALE PRICE</t>
  </si>
  <si>
    <t>INCOME FROM XXXXX</t>
  </si>
  <si>
    <t>MONTHLY EXPENSES</t>
  </si>
  <si>
    <t>PREVIOUS MONTH BALANCE</t>
  </si>
  <si>
    <t>YELLOW FIELDS ARE CALCULATIONS.  DO NOT ENTER DATA IN YELLOW AREAS.</t>
  </si>
  <si>
    <t>PUT YOUR DATA IN THE WHITE PLACES.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</si>
</sst>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  <numFmt numFmtId="167" formatCode="[$-409]d\-mmm;@"/>
    <numFmt numFmtId="168" formatCode="[$-F800]dddd\,\ mmmm\ dd\,\ yyyy"/>
    <numFmt numFmtId="169" formatCode="_(&quot;$&quot;* #,##0_);_(&quot;$&quot;* \(#,##0\);_(&quot;$&quot;* &quot;-&quot;??_);_(@_)"/>
    <numFmt numFmtId="170" formatCode="0.0%"/>
    <numFmt numFmtId="171" formatCode="mm/dd/yy;@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Trebuchet MS"/>
      <family val="2"/>
    </font>
    <font>
      <b/>
      <sz val="8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color rgb="FF0070C0"/>
      <name val="Trebuchet MS"/>
      <family val="2"/>
    </font>
    <font>
      <sz val="9"/>
      <color rgb="FFFF0000"/>
      <name val="Trebuchet MS"/>
      <family val="2"/>
    </font>
    <font>
      <b/>
      <u val="singleAccounting"/>
      <sz val="10"/>
      <color theme="4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 val="singleAccounting"/>
      <sz val="10"/>
      <color rgb="FFFF0000"/>
      <name val="Trebuchet MS"/>
      <family val="2"/>
    </font>
    <font>
      <b/>
      <u/>
      <sz val="10"/>
      <color rgb="FFFF0000"/>
      <name val="Trebuchet MS"/>
      <family val="2"/>
    </font>
    <font>
      <sz val="10"/>
      <color rgb="FF00B050"/>
      <name val="Trebuchet MS"/>
      <family val="2"/>
    </font>
    <font>
      <sz val="10"/>
      <color rgb="FF0070C0"/>
      <name val="Trebuchet MS"/>
      <family val="2"/>
    </font>
    <font>
      <b/>
      <sz val="10"/>
      <color rgb="FF00B050"/>
      <name val="Trebuchet MS"/>
      <family val="2"/>
    </font>
    <font>
      <b/>
      <u/>
      <sz val="12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00B050"/>
      <name val="Trebuchet MS"/>
      <family val="2"/>
    </font>
    <font>
      <sz val="10"/>
      <color rgb="FF00B050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8"/>
      <color rgb="FF00B05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rgb="FF0070C0"/>
      <name val="Trebuchet MS"/>
      <family val="2"/>
    </font>
    <font>
      <b/>
      <u/>
      <sz val="11"/>
      <color theme="0"/>
      <name val="Trebuchet MS"/>
      <family val="2"/>
    </font>
    <font>
      <b/>
      <sz val="10"/>
      <color rgb="FFFF0000"/>
      <name val="Trebuchet MS"/>
      <family val="2"/>
    </font>
    <font>
      <b/>
      <sz val="9"/>
      <color rgb="FFFF0000"/>
      <name val="Trebuchet MS"/>
      <family val="2"/>
    </font>
    <font>
      <b/>
      <sz val="9"/>
      <color theme="0"/>
      <name val="Trebuchet MS"/>
      <family val="2"/>
    </font>
    <font>
      <b/>
      <sz val="9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Trebuchet MS"/>
      <family val="2"/>
    </font>
    <font>
      <sz val="9"/>
      <color rgb="FF008000"/>
      <name val="Calibri"/>
      <family val="2"/>
      <scheme val="minor"/>
    </font>
    <font>
      <sz val="11"/>
      <color rgb="FF00B050"/>
      <name val="Trebuchet MS"/>
      <family val="2"/>
    </font>
    <font>
      <b/>
      <sz val="8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8000"/>
      <name val="Calibri"/>
      <family val="2"/>
      <scheme val="minor"/>
    </font>
    <font>
      <b/>
      <sz val="8"/>
      <color rgb="FF0070C0"/>
      <name val="Trebuchet MS"/>
      <family val="2"/>
    </font>
    <font>
      <sz val="8"/>
      <color rgb="FF00B0F0"/>
      <name val="Calibri"/>
      <family val="2"/>
      <scheme val="minor"/>
    </font>
    <font>
      <sz val="8"/>
      <color rgb="FF00B0F0"/>
      <name val="Trebuchet MS"/>
      <family val="2"/>
    </font>
    <font>
      <b/>
      <sz val="8"/>
      <color rgb="FF00B0F0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Trebuchet MS"/>
      <family val="2"/>
    </font>
    <font>
      <sz val="11"/>
      <color rgb="FF0070C0"/>
      <name val="Calibri"/>
      <family val="2"/>
      <scheme val="minor"/>
    </font>
    <font>
      <sz val="10"/>
      <color rgb="FF008000"/>
      <name val="Trebuchet MS"/>
      <family val="2"/>
    </font>
    <font>
      <sz val="8"/>
      <color rgb="FFFF0000"/>
      <name val="Trebuchet MS"/>
      <family val="2"/>
    </font>
    <font>
      <sz val="10"/>
      <color theme="1"/>
      <name val="Trebuchet MS"/>
      <family val="2"/>
    </font>
    <font>
      <sz val="8"/>
      <color rgb="FF008000"/>
      <name val="Trebuchet MS"/>
      <family val="2"/>
    </font>
    <font>
      <sz val="10"/>
      <color rgb="FF92D050"/>
      <name val="Calibri"/>
      <family val="2"/>
      <scheme val="minor"/>
    </font>
    <font>
      <sz val="8"/>
      <color rgb="FF008000"/>
      <name val="Calibri"/>
      <family val="2"/>
      <scheme val="minor"/>
    </font>
    <font>
      <b/>
      <sz val="8"/>
      <color rgb="FFFF0000"/>
      <name val="Trebuchet MS"/>
      <family val="2"/>
    </font>
    <font>
      <sz val="8"/>
      <color rgb="FF92D050"/>
      <name val="Trebuchet MS"/>
      <family val="2"/>
    </font>
    <font>
      <sz val="10"/>
      <color theme="1"/>
      <name val="Calibri"/>
      <family val="2"/>
      <scheme val="minor"/>
    </font>
    <font>
      <b/>
      <sz val="8"/>
      <color rgb="FFCCECFF"/>
      <name val="Trebuchet MS"/>
      <family val="2"/>
    </font>
    <font>
      <sz val="8"/>
      <color rgb="FFCCECFF"/>
      <name val="Calibri"/>
      <family val="2"/>
      <scheme val="minor"/>
    </font>
    <font>
      <sz val="8"/>
      <color rgb="FFCCECFF"/>
      <name val="Trebuchet MS"/>
      <family val="2"/>
    </font>
    <font>
      <sz val="10"/>
      <color rgb="FF008000"/>
      <name val="Calibri"/>
      <family val="2"/>
      <scheme val="minor"/>
    </font>
    <font>
      <b/>
      <sz val="10"/>
      <color rgb="FF0070C0"/>
      <name val="Trebuchet MS"/>
      <family val="2"/>
    </font>
    <font>
      <sz val="8"/>
      <color rgb="FFC00000"/>
      <name val="Trebuchet MS"/>
      <family val="2"/>
    </font>
    <font>
      <b/>
      <u val="singleAccounting"/>
      <sz val="9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u/>
      <sz val="10"/>
      <color rgb="FF0070C0"/>
      <name val="Trebuchet MS"/>
      <family val="2"/>
    </font>
    <font>
      <b/>
      <u/>
      <sz val="9"/>
      <color rgb="FF0070C0"/>
      <name val="Trebuchet MS"/>
      <family val="2"/>
    </font>
    <font>
      <b/>
      <u/>
      <sz val="14"/>
      <color rgb="FF0070C0"/>
      <name val="Trebuchet MS"/>
      <family val="2"/>
    </font>
    <font>
      <b/>
      <sz val="9"/>
      <color rgb="FF0070C0"/>
      <name val="Trebuchet MS"/>
      <family val="2"/>
    </font>
    <font>
      <b/>
      <u/>
      <sz val="10"/>
      <color theme="4" tint="-0.249977111117893"/>
      <name val="Trebuchet MS"/>
      <family val="2"/>
    </font>
    <font>
      <u/>
      <sz val="11"/>
      <color theme="1"/>
      <name val="Calibri"/>
      <family val="2"/>
      <scheme val="minor"/>
    </font>
    <font>
      <b/>
      <sz val="9"/>
      <color rgb="FF00B0F0"/>
      <name val="Trebuchet MS"/>
      <family val="2"/>
    </font>
    <font>
      <b/>
      <sz val="9"/>
      <color rgb="FFC00000"/>
      <name val="Trebuchet MS"/>
      <family val="2"/>
    </font>
    <font>
      <b/>
      <u/>
      <sz val="10"/>
      <color rgb="FF00B050"/>
      <name val="Trebuchet MS"/>
      <family val="2"/>
    </font>
    <font>
      <b/>
      <sz val="12"/>
      <color rgb="FF0070C0"/>
      <name val="Trebuchet MS"/>
      <family val="2"/>
    </font>
    <font>
      <b/>
      <sz val="11"/>
      <color rgb="FFFF0000"/>
      <name val="Trebuchet MS"/>
      <family val="2"/>
    </font>
    <font>
      <sz val="11"/>
      <color rgb="FFC00000"/>
      <name val="Trebuchet MS"/>
      <family val="2"/>
    </font>
    <font>
      <b/>
      <sz val="9"/>
      <color theme="4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indexed="64"/>
      </right>
      <top style="thin">
        <color rgb="FF0070C0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70C0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Fill="1"/>
    <xf numFmtId="164" fontId="3" fillId="0" borderId="0" xfId="2" applyNumberFormat="1" applyFont="1" applyFill="1"/>
    <xf numFmtId="165" fontId="0" fillId="0" borderId="0" xfId="0" applyNumberFormat="1"/>
    <xf numFmtId="14" fontId="4" fillId="0" borderId="0" xfId="0" applyNumberFormat="1" applyFont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165" fontId="3" fillId="0" borderId="0" xfId="2" applyNumberFormat="1" applyFont="1" applyFill="1"/>
    <xf numFmtId="165" fontId="3" fillId="0" borderId="0" xfId="0" applyNumberFormat="1" applyFont="1" applyFill="1"/>
    <xf numFmtId="164" fontId="3" fillId="0" borderId="0" xfId="0" applyNumberFormat="1" applyFont="1" applyFill="1" applyAlignment="1">
      <alignment horizontal="left"/>
    </xf>
    <xf numFmtId="166" fontId="7" fillId="0" borderId="0" xfId="2" applyNumberFormat="1" applyFont="1" applyFill="1"/>
    <xf numFmtId="44" fontId="5" fillId="0" borderId="0" xfId="0" applyNumberFormat="1" applyFont="1" applyFill="1"/>
    <xf numFmtId="44" fontId="8" fillId="0" borderId="0" xfId="2" applyFont="1" applyFill="1"/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4" fontId="10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/>
    <xf numFmtId="166" fontId="7" fillId="0" borderId="0" xfId="2" applyNumberFormat="1" applyFont="1"/>
    <xf numFmtId="0" fontId="11" fillId="0" borderId="0" xfId="0" applyFont="1" applyFill="1"/>
    <xf numFmtId="0" fontId="12" fillId="0" borderId="0" xfId="0" applyFont="1" applyFill="1"/>
    <xf numFmtId="4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6" fontId="14" fillId="0" borderId="0" xfId="0" applyNumberFormat="1" applyFont="1" applyFill="1" applyAlignment="1">
      <alignment horizontal="center"/>
    </xf>
    <xf numFmtId="0" fontId="15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16" fontId="0" fillId="0" borderId="0" xfId="0" applyNumberFormat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/>
    <xf numFmtId="164" fontId="20" fillId="0" borderId="0" xfId="2" applyNumberFormat="1" applyFont="1" applyFill="1"/>
    <xf numFmtId="0" fontId="21" fillId="0" borderId="0" xfId="0" applyFont="1"/>
    <xf numFmtId="164" fontId="22" fillId="2" borderId="0" xfId="2" applyNumberFormat="1" applyFont="1" applyFill="1"/>
    <xf numFmtId="0" fontId="21" fillId="2" borderId="0" xfId="0" applyFont="1" applyFill="1"/>
    <xf numFmtId="0" fontId="2" fillId="0" borderId="0" xfId="0" applyFont="1"/>
    <xf numFmtId="165" fontId="2" fillId="0" borderId="0" xfId="0" applyNumberFormat="1" applyFont="1"/>
    <xf numFmtId="164" fontId="24" fillId="0" borderId="0" xfId="2" applyNumberFormat="1" applyFont="1" applyFill="1"/>
    <xf numFmtId="0" fontId="2" fillId="0" borderId="0" xfId="0" applyFont="1" applyAlignment="1">
      <alignment horizontal="center"/>
    </xf>
    <xf numFmtId="164" fontId="25" fillId="0" borderId="0" xfId="2" applyNumberFormat="1" applyFont="1" applyFill="1"/>
    <xf numFmtId="6" fontId="2" fillId="0" borderId="0" xfId="0" applyNumberFormat="1" applyFont="1" applyAlignment="1">
      <alignment horizontal="center"/>
    </xf>
    <xf numFmtId="0" fontId="26" fillId="0" borderId="0" xfId="0" applyFont="1"/>
    <xf numFmtId="164" fontId="27" fillId="0" borderId="0" xfId="2" applyNumberFormat="1" applyFont="1" applyFill="1"/>
    <xf numFmtId="0" fontId="28" fillId="0" borderId="0" xfId="0" applyFont="1"/>
    <xf numFmtId="0" fontId="29" fillId="0" borderId="0" xfId="0" applyFont="1"/>
    <xf numFmtId="0" fontId="30" fillId="0" borderId="0" xfId="0" applyFont="1"/>
    <xf numFmtId="16" fontId="0" fillId="0" borderId="0" xfId="0" applyNumberFormat="1"/>
    <xf numFmtId="6" fontId="2" fillId="0" borderId="0" xfId="0" applyNumberFormat="1" applyFont="1"/>
    <xf numFmtId="44" fontId="0" fillId="0" borderId="0" xfId="2" applyFont="1"/>
    <xf numFmtId="43" fontId="2" fillId="0" borderId="0" xfId="1" applyFont="1"/>
    <xf numFmtId="165" fontId="2" fillId="0" borderId="0" xfId="1" applyNumberFormat="1" applyFont="1"/>
    <xf numFmtId="44" fontId="0" fillId="0" borderId="0" xfId="0" applyNumberFormat="1"/>
    <xf numFmtId="8" fontId="0" fillId="0" borderId="0" xfId="0" applyNumberFormat="1"/>
    <xf numFmtId="164" fontId="6" fillId="0" borderId="0" xfId="2" applyNumberFormat="1" applyFont="1" applyFill="1"/>
    <xf numFmtId="0" fontId="30" fillId="2" borderId="0" xfId="0" applyFont="1" applyFill="1"/>
    <xf numFmtId="0" fontId="28" fillId="2" borderId="0" xfId="0" applyFont="1" applyFill="1"/>
    <xf numFmtId="164" fontId="31" fillId="0" borderId="3" xfId="0" applyNumberFormat="1" applyFont="1" applyFill="1" applyBorder="1" applyAlignment="1">
      <alignment horizontal="center"/>
    </xf>
    <xf numFmtId="164" fontId="32" fillId="0" borderId="3" xfId="0" applyNumberFormat="1" applyFont="1" applyFill="1" applyBorder="1" applyAlignment="1">
      <alignment horizontal="center"/>
    </xf>
    <xf numFmtId="164" fontId="33" fillId="0" borderId="4" xfId="0" applyNumberFormat="1" applyFont="1" applyFill="1" applyBorder="1" applyAlignment="1">
      <alignment horizontal="center"/>
    </xf>
    <xf numFmtId="164" fontId="34" fillId="2" borderId="0" xfId="0" applyNumberFormat="1" applyFont="1" applyFill="1" applyAlignment="1">
      <alignment horizontal="right"/>
    </xf>
    <xf numFmtId="164" fontId="35" fillId="0" borderId="0" xfId="0" applyNumberFormat="1" applyFont="1" applyFill="1" applyAlignment="1">
      <alignment horizontal="right"/>
    </xf>
    <xf numFmtId="164" fontId="36" fillId="0" borderId="6" xfId="0" applyNumberFormat="1" applyFont="1" applyFill="1" applyBorder="1"/>
    <xf numFmtId="164" fontId="22" fillId="2" borderId="0" xfId="0" applyNumberFormat="1" applyFont="1" applyFill="1" applyBorder="1" applyAlignment="1">
      <alignment horizontal="right"/>
    </xf>
    <xf numFmtId="164" fontId="22" fillId="2" borderId="7" xfId="0" applyNumberFormat="1" applyFont="1" applyFill="1" applyBorder="1" applyAlignment="1">
      <alignment horizontal="right"/>
    </xf>
    <xf numFmtId="164" fontId="35" fillId="0" borderId="7" xfId="0" applyNumberFormat="1" applyFont="1" applyFill="1" applyBorder="1" applyAlignment="1">
      <alignment horizontal="right"/>
    </xf>
    <xf numFmtId="164" fontId="36" fillId="0" borderId="8" xfId="0" applyNumberFormat="1" applyFont="1" applyFill="1" applyBorder="1"/>
    <xf numFmtId="164" fontId="2" fillId="0" borderId="0" xfId="0" applyNumberFormat="1" applyFont="1" applyFill="1"/>
    <xf numFmtId="0" fontId="37" fillId="0" borderId="0" xfId="0" applyFont="1" applyFill="1" applyBorder="1"/>
    <xf numFmtId="14" fontId="36" fillId="0" borderId="15" xfId="0" applyNumberFormat="1" applyFont="1" applyFill="1" applyBorder="1"/>
    <xf numFmtId="0" fontId="23" fillId="0" borderId="0" xfId="0" applyFont="1" applyFill="1"/>
    <xf numFmtId="0" fontId="27" fillId="0" borderId="0" xfId="0" applyFont="1" applyFill="1" applyAlignment="1">
      <alignment horizontal="right"/>
    </xf>
    <xf numFmtId="0" fontId="27" fillId="0" borderId="0" xfId="0" applyFont="1" applyFill="1"/>
    <xf numFmtId="0" fontId="17" fillId="0" borderId="0" xfId="0" applyFont="1" applyFill="1" applyBorder="1" applyAlignment="1">
      <alignment horizontal="right"/>
    </xf>
    <xf numFmtId="0" fontId="19" fillId="0" borderId="16" xfId="0" applyFont="1" applyFill="1" applyBorder="1" applyAlignment="1">
      <alignment horizontal="right"/>
    </xf>
    <xf numFmtId="166" fontId="39" fillId="0" borderId="15" xfId="0" applyNumberFormat="1" applyFont="1" applyFill="1" applyBorder="1"/>
    <xf numFmtId="0" fontId="0" fillId="0" borderId="0" xfId="0" applyFill="1" applyBorder="1"/>
    <xf numFmtId="44" fontId="2" fillId="0" borderId="0" xfId="0" applyNumberFormat="1" applyFont="1" applyFill="1" applyBorder="1"/>
    <xf numFmtId="43" fontId="40" fillId="0" borderId="0" xfId="1" applyFont="1" applyFill="1"/>
    <xf numFmtId="0" fontId="40" fillId="0" borderId="0" xfId="0" applyFont="1" applyFill="1"/>
    <xf numFmtId="44" fontId="41" fillId="0" borderId="15" xfId="2" applyFont="1" applyFill="1" applyBorder="1"/>
    <xf numFmtId="43" fontId="41" fillId="0" borderId="0" xfId="1" applyFont="1" applyFill="1" applyBorder="1"/>
    <xf numFmtId="44" fontId="41" fillId="0" borderId="0" xfId="2" applyFont="1" applyFill="1" applyBorder="1"/>
    <xf numFmtId="43" fontId="42" fillId="0" borderId="0" xfId="1" applyFont="1" applyFill="1"/>
    <xf numFmtId="44" fontId="42" fillId="0" borderId="0" xfId="2" applyFont="1" applyFill="1"/>
    <xf numFmtId="0" fontId="43" fillId="0" borderId="0" xfId="0" applyFont="1" applyFill="1"/>
    <xf numFmtId="44" fontId="38" fillId="0" borderId="15" xfId="2" applyFont="1" applyFill="1" applyBorder="1"/>
    <xf numFmtId="43" fontId="38" fillId="0" borderId="0" xfId="1" applyFont="1" applyFill="1" applyBorder="1"/>
    <xf numFmtId="44" fontId="38" fillId="0" borderId="0" xfId="2" applyFont="1" applyFill="1" applyBorder="1"/>
    <xf numFmtId="43" fontId="6" fillId="0" borderId="0" xfId="1" applyFont="1" applyFill="1" applyAlignment="1">
      <alignment horizontal="right"/>
    </xf>
    <xf numFmtId="0" fontId="42" fillId="0" borderId="0" xfId="0" applyFont="1" applyFill="1"/>
    <xf numFmtId="43" fontId="44" fillId="0" borderId="0" xfId="1" applyFont="1" applyFill="1" applyAlignment="1">
      <alignment horizontal="right"/>
    </xf>
    <xf numFmtId="44" fontId="42" fillId="0" borderId="0" xfId="0" applyNumberFormat="1" applyFont="1" applyFill="1"/>
    <xf numFmtId="44" fontId="15" fillId="0" borderId="15" xfId="2" applyFont="1" applyFill="1" applyBorder="1"/>
    <xf numFmtId="44" fontId="45" fillId="0" borderId="0" xfId="0" applyNumberFormat="1" applyFont="1" applyFill="1" applyBorder="1"/>
    <xf numFmtId="43" fontId="46" fillId="0" borderId="0" xfId="1" applyFont="1" applyFill="1"/>
    <xf numFmtId="0" fontId="23" fillId="0" borderId="15" xfId="0" applyFont="1" applyFill="1" applyBorder="1"/>
    <xf numFmtId="44" fontId="47" fillId="0" borderId="0" xfId="2" applyFont="1" applyFill="1" applyBorder="1"/>
    <xf numFmtId="43" fontId="43" fillId="0" borderId="0" xfId="1" applyFont="1" applyFill="1"/>
    <xf numFmtId="44" fontId="6" fillId="0" borderId="0" xfId="0" applyNumberFormat="1" applyFont="1" applyFill="1"/>
    <xf numFmtId="0" fontId="0" fillId="0" borderId="15" xfId="0" applyFill="1" applyBorder="1"/>
    <xf numFmtId="43" fontId="42" fillId="0" borderId="0" xfId="1" applyFont="1" applyFill="1" applyAlignment="1">
      <alignment horizontal="right"/>
    </xf>
    <xf numFmtId="169" fontId="42" fillId="0" borderId="0" xfId="2" applyNumberFormat="1" applyFont="1" applyFill="1"/>
    <xf numFmtId="43" fontId="48" fillId="0" borderId="0" xfId="1" applyFont="1" applyFill="1"/>
    <xf numFmtId="6" fontId="48" fillId="0" borderId="0" xfId="0" applyNumberFormat="1" applyFont="1" applyFill="1"/>
    <xf numFmtId="0" fontId="3" fillId="0" borderId="15" xfId="0" applyFont="1" applyFill="1" applyBorder="1"/>
    <xf numFmtId="44" fontId="48" fillId="0" borderId="0" xfId="0" applyNumberFormat="1" applyFont="1" applyFill="1"/>
    <xf numFmtId="0" fontId="42" fillId="0" borderId="0" xfId="0" applyFont="1" applyFill="1" applyAlignment="1">
      <alignment horizontal="right"/>
    </xf>
    <xf numFmtId="44" fontId="49" fillId="0" borderId="15" xfId="2" applyFont="1" applyFill="1" applyBorder="1"/>
    <xf numFmtId="0" fontId="50" fillId="0" borderId="0" xfId="0" applyFont="1" applyFill="1"/>
    <xf numFmtId="0" fontId="46" fillId="0" borderId="0" xfId="0" applyFont="1" applyFill="1"/>
    <xf numFmtId="164" fontId="19" fillId="0" borderId="15" xfId="2" applyNumberFormat="1" applyFont="1" applyFill="1" applyBorder="1"/>
    <xf numFmtId="44" fontId="43" fillId="0" borderId="20" xfId="2" applyFont="1" applyFill="1" applyBorder="1"/>
    <xf numFmtId="0" fontId="51" fillId="0" borderId="0" xfId="0" applyFont="1" applyFill="1"/>
    <xf numFmtId="44" fontId="52" fillId="0" borderId="0" xfId="2" applyFont="1" applyFill="1"/>
    <xf numFmtId="44" fontId="43" fillId="0" borderId="0" xfId="2" applyFont="1" applyFill="1"/>
    <xf numFmtId="6" fontId="27" fillId="0" borderId="0" xfId="0" applyNumberFormat="1" applyFont="1" applyFill="1"/>
    <xf numFmtId="44" fontId="40" fillId="0" borderId="0" xfId="2" applyFont="1" applyFill="1"/>
    <xf numFmtId="0" fontId="7" fillId="0" borderId="0" xfId="0" applyFont="1" applyFill="1" applyBorder="1" applyAlignment="1">
      <alignment horizontal="right"/>
    </xf>
    <xf numFmtId="43" fontId="52" fillId="0" borderId="0" xfId="1" applyFont="1" applyFill="1"/>
    <xf numFmtId="164" fontId="36" fillId="0" borderId="15" xfId="2" applyNumberFormat="1" applyFont="1" applyFill="1" applyBorder="1" applyAlignment="1">
      <alignment horizontal="left"/>
    </xf>
    <xf numFmtId="0" fontId="52" fillId="0" borderId="0" xfId="0" applyFont="1" applyFill="1" applyBorder="1"/>
    <xf numFmtId="44" fontId="43" fillId="0" borderId="0" xfId="2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44" fontId="40" fillId="0" borderId="0" xfId="2" applyFont="1" applyFill="1" applyBorder="1"/>
    <xf numFmtId="0" fontId="0" fillId="0" borderId="0" xfId="0" applyBorder="1"/>
    <xf numFmtId="9" fontId="0" fillId="0" borderId="0" xfId="0" applyNumberFormat="1" applyFill="1" applyBorder="1"/>
    <xf numFmtId="0" fontId="53" fillId="0" borderId="0" xfId="0" applyFont="1" applyFill="1" applyBorder="1"/>
    <xf numFmtId="170" fontId="12" fillId="0" borderId="15" xfId="0" applyNumberFormat="1" applyFont="1" applyFill="1" applyBorder="1"/>
    <xf numFmtId="44" fontId="36" fillId="0" borderId="0" xfId="2" applyFont="1" applyFill="1"/>
    <xf numFmtId="44" fontId="0" fillId="0" borderId="0" xfId="0" applyNumberFormat="1" applyFill="1" applyBorder="1"/>
    <xf numFmtId="44" fontId="1" fillId="0" borderId="0" xfId="2" applyFill="1" applyBorder="1"/>
    <xf numFmtId="44" fontId="51" fillId="0" borderId="0" xfId="0" applyNumberFormat="1" applyFont="1" applyFill="1" applyBorder="1"/>
    <xf numFmtId="44" fontId="51" fillId="0" borderId="0" xfId="2" applyFont="1" applyFill="1" applyBorder="1"/>
    <xf numFmtId="9" fontId="4" fillId="0" borderId="15" xfId="0" applyNumberFormat="1" applyFont="1" applyFill="1" applyBorder="1"/>
    <xf numFmtId="44" fontId="36" fillId="0" borderId="0" xfId="0" applyNumberFormat="1" applyFont="1" applyFill="1"/>
    <xf numFmtId="44" fontId="54" fillId="0" borderId="0" xfId="2" applyFont="1" applyFill="1" applyBorder="1"/>
    <xf numFmtId="167" fontId="54" fillId="0" borderId="0" xfId="0" applyNumberFormat="1" applyFont="1" applyFill="1" applyBorder="1"/>
    <xf numFmtId="165" fontId="53" fillId="0" borderId="0" xfId="0" applyNumberFormat="1" applyFont="1" applyFill="1" applyBorder="1"/>
    <xf numFmtId="0" fontId="55" fillId="0" borderId="0" xfId="0" applyFont="1" applyFill="1" applyBorder="1" applyAlignment="1">
      <alignment horizontal="left"/>
    </xf>
    <xf numFmtId="44" fontId="8" fillId="0" borderId="0" xfId="2" applyFont="1" applyFill="1" applyBorder="1"/>
    <xf numFmtId="44" fontId="45" fillId="0" borderId="0" xfId="2" applyFont="1" applyFill="1" applyBorder="1" applyAlignment="1">
      <alignment horizontal="right"/>
    </xf>
    <xf numFmtId="165" fontId="45" fillId="0" borderId="0" xfId="2" applyNumberFormat="1" applyFont="1" applyFill="1" applyBorder="1"/>
    <xf numFmtId="44" fontId="2" fillId="0" borderId="0" xfId="2" applyFont="1" applyFill="1" applyBorder="1"/>
    <xf numFmtId="43" fontId="49" fillId="0" borderId="15" xfId="1" applyFont="1" applyFill="1" applyBorder="1"/>
    <xf numFmtId="171" fontId="56" fillId="0" borderId="0" xfId="2" applyNumberFormat="1" applyFont="1" applyFill="1" applyAlignment="1">
      <alignment horizontal="left"/>
    </xf>
    <xf numFmtId="44" fontId="8" fillId="0" borderId="0" xfId="2" applyFont="1" applyFill="1" applyBorder="1" applyAlignment="1">
      <alignment horizontal="right"/>
    </xf>
    <xf numFmtId="44" fontId="57" fillId="0" borderId="0" xfId="2" applyFont="1" applyFill="1" applyBorder="1" applyAlignment="1">
      <alignment horizontal="left"/>
    </xf>
    <xf numFmtId="165" fontId="58" fillId="0" borderId="0" xfId="2" applyNumberFormat="1" applyFont="1" applyFill="1" applyBorder="1"/>
    <xf numFmtId="44" fontId="57" fillId="0" borderId="0" xfId="2" applyFont="1" applyFill="1" applyBorder="1"/>
    <xf numFmtId="164" fontId="7" fillId="2" borderId="19" xfId="0" applyNumberFormat="1" applyFont="1" applyFill="1" applyBorder="1"/>
    <xf numFmtId="0" fontId="53" fillId="0" borderId="19" xfId="0" applyFont="1" applyFill="1" applyBorder="1"/>
    <xf numFmtId="43" fontId="49" fillId="0" borderId="20" xfId="1" applyFont="1" applyFill="1" applyBorder="1"/>
    <xf numFmtId="165" fontId="8" fillId="0" borderId="0" xfId="2" applyNumberFormat="1" applyFont="1" applyFill="1" applyBorder="1"/>
    <xf numFmtId="44" fontId="45" fillId="0" borderId="0" xfId="2" applyFont="1" applyFill="1" applyBorder="1"/>
    <xf numFmtId="44" fontId="58" fillId="0" borderId="0" xfId="2" applyFont="1" applyFill="1" applyBorder="1"/>
    <xf numFmtId="168" fontId="60" fillId="0" borderId="5" xfId="0" applyNumberFormat="1" applyFont="1" applyBorder="1"/>
    <xf numFmtId="0" fontId="15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/>
    </xf>
    <xf numFmtId="0" fontId="53" fillId="0" borderId="0" xfId="0" applyFont="1" applyFill="1"/>
    <xf numFmtId="43" fontId="49" fillId="0" borderId="0" xfId="1" applyFont="1" applyFill="1"/>
    <xf numFmtId="165" fontId="56" fillId="0" borderId="0" xfId="2" applyNumberFormat="1" applyFont="1" applyFill="1" applyAlignment="1">
      <alignment horizontal="left"/>
    </xf>
    <xf numFmtId="165" fontId="60" fillId="0" borderId="0" xfId="2" applyNumberFormat="1" applyFont="1" applyFill="1" applyBorder="1"/>
    <xf numFmtId="44" fontId="45" fillId="0" borderId="0" xfId="2" applyFont="1" applyFill="1" applyBorder="1" applyAlignment="1">
      <alignment horizontal="left"/>
    </xf>
    <xf numFmtId="0" fontId="54" fillId="0" borderId="0" xfId="0" applyFont="1" applyFill="1"/>
    <xf numFmtId="165" fontId="56" fillId="0" borderId="0" xfId="0" applyNumberFormat="1" applyFont="1" applyFill="1" applyAlignment="1">
      <alignment horizontal="left"/>
    </xf>
    <xf numFmtId="165" fontId="60" fillId="0" borderId="0" xfId="0" applyNumberFormat="1" applyFont="1" applyFill="1" applyBorder="1"/>
    <xf numFmtId="44" fontId="45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59" fillId="0" borderId="0" xfId="0" applyFont="1" applyFill="1" applyAlignment="1">
      <alignment horizontal="right"/>
    </xf>
    <xf numFmtId="43" fontId="60" fillId="0" borderId="0" xfId="1" applyFont="1" applyFill="1"/>
    <xf numFmtId="0" fontId="4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169" fontId="20" fillId="0" borderId="0" xfId="0" applyNumberFormat="1" applyFont="1" applyFill="1"/>
    <xf numFmtId="0" fontId="6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/>
    <xf numFmtId="165" fontId="34" fillId="0" borderId="0" xfId="2" applyNumberFormat="1" applyFont="1" applyFill="1"/>
    <xf numFmtId="165" fontId="62" fillId="0" borderId="0" xfId="2" applyNumberFormat="1" applyFont="1" applyFill="1" applyBorder="1"/>
    <xf numFmtId="44" fontId="60" fillId="0" borderId="0" xfId="0" applyNumberFormat="1" applyFont="1" applyFill="1" applyBorder="1" applyAlignment="1">
      <alignment horizontal="left"/>
    </xf>
    <xf numFmtId="0" fontId="49" fillId="0" borderId="0" xfId="0" applyFont="1" applyFill="1" applyBorder="1"/>
    <xf numFmtId="0" fontId="63" fillId="0" borderId="0" xfId="0" applyFont="1" applyFill="1"/>
    <xf numFmtId="44" fontId="49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44" fontId="60" fillId="0" borderId="0" xfId="0" applyNumberFormat="1" applyFont="1" applyFill="1" applyBorder="1"/>
    <xf numFmtId="0" fontId="5" fillId="0" borderId="0" xfId="2" applyNumberFormat="1" applyFont="1" applyFill="1"/>
    <xf numFmtId="165" fontId="64" fillId="0" borderId="0" xfId="0" applyNumberFormat="1" applyFont="1" applyFill="1" applyBorder="1"/>
    <xf numFmtId="0" fontId="49" fillId="0" borderId="0" xfId="0" applyFont="1" applyFill="1" applyBorder="1" applyAlignment="1">
      <alignment horizontal="left"/>
    </xf>
    <xf numFmtId="43" fontId="60" fillId="0" borderId="0" xfId="1" applyFont="1" applyFill="1" applyBorder="1"/>
    <xf numFmtId="165" fontId="62" fillId="0" borderId="0" xfId="0" applyNumberFormat="1" applyFont="1" applyFill="1" applyBorder="1"/>
    <xf numFmtId="167" fontId="65" fillId="0" borderId="5" xfId="0" applyNumberFormat="1" applyFont="1" applyBorder="1"/>
    <xf numFmtId="165" fontId="9" fillId="0" borderId="0" xfId="2" applyNumberFormat="1" applyFont="1" applyFill="1"/>
    <xf numFmtId="0" fontId="66" fillId="0" borderId="0" xfId="0" applyFont="1" applyFill="1"/>
    <xf numFmtId="0" fontId="65" fillId="0" borderId="0" xfId="0" applyFont="1" applyFill="1" applyBorder="1" applyAlignment="1">
      <alignment horizontal="left"/>
    </xf>
    <xf numFmtId="0" fontId="5" fillId="0" borderId="0" xfId="2" applyNumberFormat="1" applyFont="1" applyFill="1" applyAlignment="1">
      <alignment horizontal="right"/>
    </xf>
    <xf numFmtId="0" fontId="34" fillId="0" borderId="0" xfId="0" applyFont="1" applyFill="1"/>
    <xf numFmtId="165" fontId="67" fillId="0" borderId="0" xfId="0" applyNumberFormat="1" applyFont="1" applyFill="1" applyAlignment="1">
      <alignment horizontal="left"/>
    </xf>
    <xf numFmtId="165" fontId="36" fillId="0" borderId="0" xfId="0" applyNumberFormat="1" applyFont="1" applyFill="1"/>
    <xf numFmtId="0" fontId="53" fillId="0" borderId="0" xfId="0" applyFont="1" applyFill="1" applyAlignment="1">
      <alignment horizontal="center"/>
    </xf>
    <xf numFmtId="0" fontId="68" fillId="0" borderId="0" xfId="0" applyFont="1" applyFill="1" applyAlignment="1">
      <alignment horizontal="right"/>
    </xf>
    <xf numFmtId="0" fontId="69" fillId="0" borderId="0" xfId="0" applyFont="1" applyFill="1"/>
    <xf numFmtId="165" fontId="70" fillId="0" borderId="0" xfId="2" applyNumberFormat="1" applyFont="1" applyFill="1"/>
    <xf numFmtId="44" fontId="67" fillId="0" borderId="0" xfId="2" applyFont="1" applyFill="1" applyAlignment="1">
      <alignment horizontal="left"/>
    </xf>
    <xf numFmtId="165" fontId="57" fillId="0" borderId="0" xfId="0" applyNumberFormat="1" applyFont="1" applyFill="1" applyBorder="1" applyAlignment="1">
      <alignment horizontal="right"/>
    </xf>
    <xf numFmtId="0" fontId="65" fillId="0" borderId="0" xfId="0" applyFont="1" applyFill="1" applyBorder="1" applyAlignment="1">
      <alignment horizontal="right"/>
    </xf>
    <xf numFmtId="44" fontId="71" fillId="0" borderId="0" xfId="0" applyNumberFormat="1" applyFont="1" applyFill="1" applyBorder="1" applyAlignment="1">
      <alignment horizontal="center"/>
    </xf>
    <xf numFmtId="0" fontId="53" fillId="0" borderId="0" xfId="0" applyFont="1" applyFill="1" applyAlignment="1">
      <alignment horizontal="right"/>
    </xf>
    <xf numFmtId="44" fontId="72" fillId="0" borderId="0" xfId="2" applyFont="1" applyFill="1"/>
    <xf numFmtId="0" fontId="60" fillId="0" borderId="0" xfId="0" applyFont="1" applyFill="1"/>
    <xf numFmtId="44" fontId="61" fillId="0" borderId="0" xfId="2" applyFont="1" applyFill="1"/>
    <xf numFmtId="0" fontId="60" fillId="0" borderId="0" xfId="0" applyFont="1" applyFill="1" applyBorder="1" applyAlignment="1">
      <alignment horizontal="right"/>
    </xf>
    <xf numFmtId="44" fontId="71" fillId="0" borderId="0" xfId="0" applyNumberFormat="1" applyFont="1" applyFill="1" applyBorder="1"/>
    <xf numFmtId="0" fontId="65" fillId="0" borderId="0" xfId="0" applyFont="1" applyFill="1" applyAlignment="1">
      <alignment horizontal="right"/>
    </xf>
    <xf numFmtId="0" fontId="49" fillId="0" borderId="0" xfId="0" applyFont="1" applyFill="1"/>
    <xf numFmtId="165" fontId="53" fillId="0" borderId="0" xfId="2" applyNumberFormat="1" applyFont="1" applyFill="1" applyAlignment="1">
      <alignment horizontal="right"/>
    </xf>
    <xf numFmtId="14" fontId="9" fillId="0" borderId="0" xfId="0" applyNumberFormat="1" applyFont="1" applyFill="1" applyBorder="1"/>
    <xf numFmtId="165" fontId="60" fillId="0" borderId="0" xfId="1" applyNumberFormat="1" applyFont="1" applyFill="1" applyBorder="1"/>
    <xf numFmtId="44" fontId="71" fillId="0" borderId="0" xfId="2" applyFont="1" applyFill="1" applyBorder="1" applyAlignment="1">
      <alignment horizontal="right"/>
    </xf>
    <xf numFmtId="167" fontId="65" fillId="3" borderId="5" xfId="0" applyNumberFormat="1" applyFont="1" applyFill="1" applyBorder="1"/>
    <xf numFmtId="165" fontId="16" fillId="0" borderId="0" xfId="2" applyNumberFormat="1" applyFont="1" applyFill="1" applyAlignment="1">
      <alignment horizontal="right"/>
    </xf>
    <xf numFmtId="44" fontId="16" fillId="0" borderId="0" xfId="2" applyFont="1" applyFill="1"/>
    <xf numFmtId="44" fontId="60" fillId="0" borderId="0" xfId="0" applyNumberFormat="1" applyFont="1" applyFill="1"/>
    <xf numFmtId="0" fontId="52" fillId="0" borderId="0" xfId="0" applyFont="1" applyFill="1" applyBorder="1" applyAlignment="1">
      <alignment horizontal="left"/>
    </xf>
    <xf numFmtId="0" fontId="0" fillId="0" borderId="0" xfId="0" applyFill="1" applyBorder="1" applyProtection="1">
      <protection locked="0"/>
    </xf>
    <xf numFmtId="44" fontId="49" fillId="0" borderId="0" xfId="2" applyFont="1" applyFill="1" applyBorder="1"/>
    <xf numFmtId="165" fontId="73" fillId="0" borderId="0" xfId="0" applyNumberFormat="1" applyFont="1" applyFill="1" applyBorder="1"/>
    <xf numFmtId="44" fontId="58" fillId="0" borderId="0" xfId="0" applyNumberFormat="1" applyFont="1" applyFill="1" applyBorder="1"/>
    <xf numFmtId="167" fontId="65" fillId="4" borderId="5" xfId="0" applyNumberFormat="1" applyFont="1" applyFill="1" applyBorder="1"/>
    <xf numFmtId="169" fontId="58" fillId="0" borderId="0" xfId="2" applyNumberFormat="1" applyFont="1" applyFill="1" applyBorder="1"/>
    <xf numFmtId="0" fontId="58" fillId="0" borderId="0" xfId="0" applyFont="1" applyFill="1" applyBorder="1"/>
    <xf numFmtId="0" fontId="1" fillId="0" borderId="0" xfId="0" applyFont="1" applyFill="1" applyBorder="1"/>
    <xf numFmtId="165" fontId="5" fillId="0" borderId="0" xfId="0" applyNumberFormat="1" applyFont="1" applyFill="1" applyBorder="1"/>
    <xf numFmtId="165" fontId="53" fillId="0" borderId="0" xfId="2" applyNumberFormat="1" applyFont="1" applyFill="1" applyAlignment="1" applyProtection="1">
      <alignment horizontal="right"/>
      <protection locked="0"/>
    </xf>
    <xf numFmtId="0" fontId="8" fillId="0" borderId="0" xfId="0" applyFont="1" applyFill="1" applyProtection="1">
      <protection locked="0"/>
    </xf>
    <xf numFmtId="167" fontId="65" fillId="3" borderId="0" xfId="0" applyNumberFormat="1" applyFont="1" applyFill="1"/>
    <xf numFmtId="44" fontId="13" fillId="0" borderId="0" xfId="2" applyFont="1" applyFill="1"/>
    <xf numFmtId="0" fontId="74" fillId="0" borderId="0" xfId="0" applyFont="1" applyFill="1" applyBorder="1" applyAlignment="1">
      <alignment horizontal="left"/>
    </xf>
    <xf numFmtId="0" fontId="67" fillId="0" borderId="0" xfId="0" applyFont="1" applyFill="1" applyBorder="1"/>
    <xf numFmtId="0" fontId="16" fillId="0" borderId="0" xfId="0" applyFont="1" applyFill="1" applyProtection="1">
      <protection locked="0"/>
    </xf>
    <xf numFmtId="44" fontId="0" fillId="0" borderId="0" xfId="2" applyFont="1" applyFill="1"/>
    <xf numFmtId="0" fontId="4" fillId="3" borderId="0" xfId="0" applyFont="1" applyFill="1"/>
    <xf numFmtId="167" fontId="65" fillId="0" borderId="0" xfId="0" applyNumberFormat="1" applyFont="1" applyFill="1"/>
    <xf numFmtId="44" fontId="65" fillId="0" borderId="0" xfId="0" applyNumberFormat="1" applyFont="1" applyFill="1" applyAlignment="1">
      <alignment horizontal="right"/>
    </xf>
    <xf numFmtId="44" fontId="65" fillId="0" borderId="0" xfId="2" applyFont="1" applyFill="1"/>
    <xf numFmtId="169" fontId="67" fillId="0" borderId="0" xfId="2" applyNumberFormat="1" applyFont="1" applyFill="1"/>
    <xf numFmtId="0" fontId="75" fillId="0" borderId="0" xfId="0" applyFont="1" applyFill="1" applyBorder="1" applyAlignment="1" applyProtection="1">
      <alignment horizontal="left"/>
      <protection locked="0"/>
    </xf>
    <xf numFmtId="169" fontId="58" fillId="0" borderId="0" xfId="0" applyNumberFormat="1" applyFont="1" applyFill="1" applyBorder="1"/>
    <xf numFmtId="44" fontId="53" fillId="0" borderId="0" xfId="2" applyFont="1" applyFill="1" applyProtection="1">
      <protection locked="0"/>
    </xf>
    <xf numFmtId="169" fontId="39" fillId="0" borderId="0" xfId="0" applyNumberFormat="1" applyFont="1" applyFill="1" applyBorder="1"/>
    <xf numFmtId="0" fontId="39" fillId="0" borderId="0" xfId="0" applyFont="1" applyFill="1" applyBorder="1"/>
    <xf numFmtId="167" fontId="8" fillId="0" borderId="0" xfId="0" applyNumberFormat="1" applyFont="1" applyFill="1"/>
    <xf numFmtId="0" fontId="8" fillId="0" borderId="0" xfId="0" applyFont="1" applyFill="1" applyAlignment="1">
      <alignment horizontal="right"/>
    </xf>
    <xf numFmtId="44" fontId="53" fillId="0" borderId="0" xfId="2" applyFont="1" applyFill="1" applyAlignment="1" applyProtection="1">
      <alignment horizontal="right"/>
      <protection locked="0"/>
    </xf>
    <xf numFmtId="44" fontId="73" fillId="0" borderId="0" xfId="0" applyNumberFormat="1" applyFont="1" applyFill="1"/>
    <xf numFmtId="0" fontId="57" fillId="0" borderId="0" xfId="0" applyFont="1" applyFill="1" applyBorder="1" applyAlignment="1">
      <alignment horizontal="left"/>
    </xf>
    <xf numFmtId="44" fontId="39" fillId="0" borderId="0" xfId="0" applyNumberFormat="1" applyFont="1" applyFill="1" applyBorder="1"/>
    <xf numFmtId="169" fontId="67" fillId="0" borderId="0" xfId="0" applyNumberFormat="1" applyFont="1" applyFill="1"/>
    <xf numFmtId="44" fontId="67" fillId="0" borderId="0" xfId="0" applyNumberFormat="1" applyFont="1" applyFill="1"/>
    <xf numFmtId="44" fontId="76" fillId="0" borderId="0" xfId="0" applyNumberFormat="1" applyFont="1" applyFill="1" applyBorder="1"/>
    <xf numFmtId="0" fontId="76" fillId="0" borderId="0" xfId="0" applyFont="1" applyFill="1" applyBorder="1"/>
    <xf numFmtId="0" fontId="79" fillId="0" borderId="0" xfId="0" applyFont="1"/>
    <xf numFmtId="0" fontId="79" fillId="0" borderId="0" xfId="0" applyFont="1" applyFill="1" applyAlignment="1">
      <alignment horizontal="center"/>
    </xf>
    <xf numFmtId="0" fontId="81" fillId="0" borderId="9" xfId="0" applyFont="1" applyBorder="1"/>
    <xf numFmtId="0" fontId="81" fillId="0" borderId="10" xfId="0" applyFont="1" applyFill="1" applyBorder="1" applyAlignment="1">
      <alignment horizontal="center"/>
    </xf>
    <xf numFmtId="0" fontId="82" fillId="0" borderId="10" xfId="0" applyFont="1" applyFill="1" applyBorder="1"/>
    <xf numFmtId="0" fontId="78" fillId="0" borderId="10" xfId="0" applyFont="1" applyFill="1" applyBorder="1" applyAlignment="1">
      <alignment horizontal="right"/>
    </xf>
    <xf numFmtId="0" fontId="78" fillId="0" borderId="11" xfId="0" applyFont="1" applyFill="1" applyBorder="1"/>
    <xf numFmtId="168" fontId="22" fillId="2" borderId="21" xfId="0" applyNumberFormat="1" applyFont="1" applyFill="1" applyBorder="1" applyAlignment="1">
      <alignment horizontal="right"/>
    </xf>
    <xf numFmtId="0" fontId="59" fillId="2" borderId="19" xfId="0" applyFont="1" applyFill="1" applyBorder="1" applyAlignment="1">
      <alignment horizontal="right"/>
    </xf>
    <xf numFmtId="0" fontId="20" fillId="2" borderId="19" xfId="0" applyFont="1" applyFill="1" applyBorder="1" applyAlignment="1">
      <alignment horizontal="right"/>
    </xf>
    <xf numFmtId="164" fontId="22" fillId="0" borderId="0" xfId="0" applyNumberFormat="1" applyFont="1" applyFill="1" applyBorder="1"/>
    <xf numFmtId="164" fontId="22" fillId="2" borderId="14" xfId="2" applyNumberFormat="1" applyFont="1" applyFill="1" applyBorder="1"/>
    <xf numFmtId="164" fontId="22" fillId="2" borderId="15" xfId="2" applyNumberFormat="1" applyFont="1" applyFill="1" applyBorder="1"/>
    <xf numFmtId="164" fontId="15" fillId="2" borderId="1" xfId="2" applyNumberFormat="1" applyFont="1" applyFill="1" applyBorder="1"/>
    <xf numFmtId="164" fontId="22" fillId="0" borderId="0" xfId="2" applyNumberFormat="1" applyFont="1" applyFill="1"/>
    <xf numFmtId="164" fontId="80" fillId="2" borderId="0" xfId="2" applyNumberFormat="1" applyFont="1" applyFill="1"/>
    <xf numFmtId="164" fontId="83" fillId="2" borderId="0" xfId="2" applyNumberFormat="1" applyFont="1" applyFill="1"/>
    <xf numFmtId="164" fontId="83" fillId="2" borderId="0" xfId="2" applyNumberFormat="1" applyFont="1" applyFill="1" applyAlignment="1">
      <alignment horizontal="right"/>
    </xf>
    <xf numFmtId="164" fontId="84" fillId="0" borderId="0" xfId="2" applyNumberFormat="1" applyFont="1" applyFill="1"/>
    <xf numFmtId="164" fontId="84" fillId="2" borderId="0" xfId="2" applyNumberFormat="1" applyFont="1" applyFill="1"/>
    <xf numFmtId="164" fontId="22" fillId="2" borderId="0" xfId="2" applyNumberFormat="1" applyFont="1" applyFill="1" applyAlignment="1">
      <alignment horizontal="center"/>
    </xf>
    <xf numFmtId="0" fontId="22" fillId="0" borderId="16" xfId="0" applyFont="1" applyFill="1" applyBorder="1" applyAlignment="1">
      <alignment horizontal="right"/>
    </xf>
    <xf numFmtId="0" fontId="22" fillId="0" borderId="9" xfId="0" applyFont="1" applyFill="1" applyBorder="1" applyAlignment="1">
      <alignment horizontal="right"/>
    </xf>
    <xf numFmtId="164" fontId="19" fillId="0" borderId="11" xfId="2" applyNumberFormat="1" applyFont="1" applyFill="1" applyBorder="1"/>
    <xf numFmtId="165" fontId="38" fillId="0" borderId="17" xfId="2" applyNumberFormat="1" applyFont="1" applyFill="1" applyBorder="1"/>
    <xf numFmtId="10" fontId="38" fillId="0" borderId="21" xfId="0" applyNumberFormat="1" applyFont="1" applyFill="1" applyBorder="1"/>
    <xf numFmtId="44" fontId="23" fillId="2" borderId="20" xfId="0" applyNumberFormat="1" applyFont="1" applyFill="1" applyBorder="1"/>
    <xf numFmtId="0" fontId="85" fillId="2" borderId="0" xfId="0" applyFont="1" applyFill="1" applyAlignment="1">
      <alignment horizontal="center"/>
    </xf>
    <xf numFmtId="0" fontId="41" fillId="0" borderId="0" xfId="0" applyFont="1" applyFill="1" applyBorder="1"/>
    <xf numFmtId="168" fontId="22" fillId="0" borderId="12" xfId="0" applyNumberFormat="1" applyFont="1" applyBorder="1"/>
    <xf numFmtId="168" fontId="22" fillId="0" borderId="17" xfId="0" applyNumberFormat="1" applyFont="1" applyBorder="1"/>
    <xf numFmtId="0" fontId="22" fillId="0" borderId="13" xfId="0" applyFont="1" applyFill="1" applyBorder="1" applyAlignment="1">
      <alignment horizontal="right"/>
    </xf>
    <xf numFmtId="0" fontId="77" fillId="0" borderId="2" xfId="0" applyFont="1" applyBorder="1"/>
    <xf numFmtId="167" fontId="33" fillId="2" borderId="5" xfId="0" applyNumberFormat="1" applyFont="1" applyFill="1" applyBorder="1"/>
    <xf numFmtId="167" fontId="17" fillId="2" borderId="5" xfId="0" applyNumberFormat="1" applyFont="1" applyFill="1" applyBorder="1"/>
    <xf numFmtId="0" fontId="86" fillId="0" borderId="19" xfId="0" applyFont="1" applyFill="1" applyBorder="1" applyAlignment="1">
      <alignment horizontal="center"/>
    </xf>
    <xf numFmtId="44" fontId="86" fillId="0" borderId="19" xfId="2" applyFont="1" applyFill="1" applyBorder="1" applyAlignment="1">
      <alignment horizontal="center"/>
    </xf>
    <xf numFmtId="9" fontId="87" fillId="0" borderId="10" xfId="0" applyNumberFormat="1" applyFont="1" applyFill="1" applyBorder="1" applyAlignment="1">
      <alignment horizontal="center"/>
    </xf>
    <xf numFmtId="9" fontId="88" fillId="0" borderId="11" xfId="0" applyNumberFormat="1" applyFont="1" applyFill="1" applyBorder="1" applyAlignment="1">
      <alignment horizontal="left"/>
    </xf>
    <xf numFmtId="164" fontId="22" fillId="2" borderId="18" xfId="2" applyNumberFormat="1" applyFont="1" applyFill="1" applyBorder="1" applyAlignment="1">
      <alignment horizontal="center"/>
    </xf>
    <xf numFmtId="164" fontId="89" fillId="2" borderId="0" xfId="1" applyNumberFormat="1" applyFont="1" applyFill="1" applyBorder="1" applyAlignment="1">
      <alignment horizontal="center"/>
    </xf>
    <xf numFmtId="164" fontId="89" fillId="2" borderId="0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zoomScaleNormal="100" workbookViewId="0">
      <selection activeCell="D35" sqref="D35"/>
    </sheetView>
  </sheetViews>
  <sheetFormatPr defaultColWidth="8.77734375" defaultRowHeight="14.4" x14ac:dyDescent="0.3"/>
  <cols>
    <col min="1" max="1" width="45" customWidth="1"/>
    <col min="2" max="2" width="21.88671875" style="1" customWidth="1"/>
    <col min="3" max="3" width="23.44140625" style="1" customWidth="1"/>
    <col min="4" max="4" width="12.33203125" style="1" bestFit="1" customWidth="1"/>
    <col min="5" max="5" width="13.33203125" style="1" bestFit="1" customWidth="1"/>
    <col min="6" max="6" width="13.88671875" style="1" customWidth="1"/>
    <col min="7" max="7" width="13.109375" style="1" bestFit="1" customWidth="1"/>
    <col min="8" max="8" width="19.109375" style="1" bestFit="1" customWidth="1"/>
    <col min="9" max="9" width="12.109375" style="1" bestFit="1" customWidth="1"/>
    <col min="10" max="10" width="16.33203125" style="1" bestFit="1" customWidth="1"/>
    <col min="11" max="11" width="16.109375" style="1" bestFit="1" customWidth="1"/>
    <col min="12" max="12" width="15.44140625" style="1" bestFit="1" customWidth="1"/>
    <col min="13" max="13" width="13.109375" style="1" bestFit="1" customWidth="1"/>
    <col min="14" max="14" width="14.44140625" style="1" bestFit="1" customWidth="1"/>
    <col min="15" max="15" width="18.44140625" style="1" customWidth="1"/>
    <col min="17" max="17" width="13.44140625" style="3" bestFit="1" customWidth="1"/>
    <col min="18" max="18" width="9.88671875" customWidth="1"/>
    <col min="19" max="19" width="14.44140625" style="3" bestFit="1" customWidth="1"/>
    <col min="22" max="22" width="12.109375" bestFit="1" customWidth="1"/>
    <col min="23" max="23" width="17" customWidth="1"/>
    <col min="24" max="24" width="12.109375" bestFit="1" customWidth="1"/>
    <col min="26" max="26" width="11.33203125" bestFit="1" customWidth="1"/>
  </cols>
  <sheetData>
    <row r="1" spans="1:24" x14ac:dyDescent="0.3">
      <c r="H1" s="2"/>
    </row>
    <row r="2" spans="1:24" ht="15" x14ac:dyDescent="0.35">
      <c r="A2" s="4"/>
      <c r="C2" s="5"/>
      <c r="D2" s="6"/>
      <c r="F2" s="7"/>
      <c r="H2" s="8"/>
      <c r="I2" s="9"/>
      <c r="J2" s="10"/>
    </row>
    <row r="3" spans="1:24" ht="18.600000000000001" x14ac:dyDescent="0.65">
      <c r="A3" s="4" t="s">
        <v>60</v>
      </c>
      <c r="B3" s="11"/>
      <c r="D3" s="6"/>
      <c r="E3" s="12"/>
      <c r="F3" s="6"/>
      <c r="G3" s="13"/>
      <c r="H3" s="14"/>
      <c r="I3" s="15"/>
      <c r="J3" s="16"/>
      <c r="K3" s="17"/>
      <c r="L3" s="17"/>
      <c r="M3" s="18"/>
      <c r="N3" s="18"/>
      <c r="O3" s="18"/>
      <c r="R3" s="19"/>
      <c r="V3" s="20"/>
      <c r="X3" s="20"/>
    </row>
    <row r="4" spans="1:24" ht="18.600000000000001" x14ac:dyDescent="0.65">
      <c r="A4" s="21" t="s">
        <v>61</v>
      </c>
      <c r="C4" s="22"/>
      <c r="D4" s="22"/>
      <c r="E4" s="23"/>
      <c r="F4" s="24"/>
      <c r="G4" s="25"/>
      <c r="H4" s="14"/>
      <c r="I4" s="26"/>
      <c r="J4" s="27"/>
      <c r="K4" s="6"/>
      <c r="L4" s="28"/>
      <c r="R4" s="29"/>
    </row>
    <row r="5" spans="1:24" ht="18" x14ac:dyDescent="0.35">
      <c r="A5" s="262" t="s">
        <v>0</v>
      </c>
      <c r="B5" s="263" t="s">
        <v>1</v>
      </c>
      <c r="C5" s="263" t="s">
        <v>2</v>
      </c>
      <c r="D5" s="263" t="s">
        <v>3</v>
      </c>
      <c r="E5" s="263" t="s">
        <v>4</v>
      </c>
      <c r="F5" s="263" t="s">
        <v>5</v>
      </c>
      <c r="G5" s="263" t="s">
        <v>6</v>
      </c>
      <c r="H5" s="263" t="s">
        <v>7</v>
      </c>
      <c r="I5" s="263" t="s">
        <v>8</v>
      </c>
      <c r="J5" s="263" t="s">
        <v>9</v>
      </c>
      <c r="K5" s="263" t="s">
        <v>10</v>
      </c>
      <c r="L5" s="263" t="s">
        <v>11</v>
      </c>
      <c r="M5" s="263" t="s">
        <v>12</v>
      </c>
      <c r="N5" s="289">
        <v>2022</v>
      </c>
      <c r="O5" s="30"/>
      <c r="R5" s="19"/>
      <c r="V5" s="20"/>
    </row>
    <row r="6" spans="1:24" ht="15.6" x14ac:dyDescent="0.3">
      <c r="A6" s="31" t="s">
        <v>59</v>
      </c>
      <c r="B6" s="34">
        <v>0</v>
      </c>
      <c r="C6" s="34">
        <f>SUM(B29)</f>
        <v>720</v>
      </c>
      <c r="D6" s="34">
        <f>SUM(C29)</f>
        <v>1323</v>
      </c>
      <c r="E6" s="34">
        <f t="shared" ref="E6:M6" si="0">SUM(D29)</f>
        <v>1892</v>
      </c>
      <c r="F6" s="34">
        <f t="shared" si="0"/>
        <v>3192</v>
      </c>
      <c r="G6" s="34">
        <f t="shared" si="0"/>
        <v>3472</v>
      </c>
      <c r="H6" s="34">
        <f t="shared" si="0"/>
        <v>3718</v>
      </c>
      <c r="I6" s="34">
        <f t="shared" si="0"/>
        <v>4423</v>
      </c>
      <c r="J6" s="34">
        <f t="shared" si="0"/>
        <v>4873</v>
      </c>
      <c r="K6" s="34">
        <f t="shared" si="0"/>
        <v>4303</v>
      </c>
      <c r="L6" s="34">
        <f t="shared" si="0"/>
        <v>5603</v>
      </c>
      <c r="M6" s="34">
        <f t="shared" si="0"/>
        <v>5245.5</v>
      </c>
      <c r="N6" s="282" t="s">
        <v>13</v>
      </c>
      <c r="O6" s="32"/>
    </row>
    <row r="7" spans="1:24" ht="15.6" x14ac:dyDescent="0.3">
      <c r="A7" s="33" t="s">
        <v>57</v>
      </c>
      <c r="B7" s="276">
        <v>0</v>
      </c>
      <c r="C7" s="276">
        <v>0</v>
      </c>
      <c r="D7" s="276">
        <v>0</v>
      </c>
      <c r="E7" s="276">
        <v>0</v>
      </c>
      <c r="F7" s="276">
        <v>0</v>
      </c>
      <c r="G7" s="276">
        <v>0</v>
      </c>
      <c r="H7" s="276">
        <v>0</v>
      </c>
      <c r="I7" s="276">
        <v>0</v>
      </c>
      <c r="J7" s="276">
        <v>0</v>
      </c>
      <c r="K7" s="276">
        <v>0</v>
      </c>
      <c r="L7" s="276">
        <v>0</v>
      </c>
      <c r="M7" s="276">
        <v>0</v>
      </c>
      <c r="N7" s="34">
        <f>SUM(B7:M7)</f>
        <v>0</v>
      </c>
      <c r="O7" s="35" t="s">
        <v>14</v>
      </c>
      <c r="P7" s="36"/>
      <c r="Q7" s="37"/>
      <c r="R7" s="36"/>
      <c r="V7" s="20"/>
    </row>
    <row r="8" spans="1:24" ht="16.2" x14ac:dyDescent="0.35">
      <c r="A8" s="33" t="s">
        <v>15</v>
      </c>
      <c r="B8" s="275">
        <f>SUM($F34)</f>
        <v>24000</v>
      </c>
      <c r="C8" s="275">
        <f>SUM($F35)</f>
        <v>22950</v>
      </c>
      <c r="D8" s="275">
        <f>SUM($F36)</f>
        <v>22850</v>
      </c>
      <c r="E8" s="275">
        <f>SUM($F37)</f>
        <v>25000</v>
      </c>
      <c r="F8" s="275">
        <f>SUM($F38)</f>
        <v>22000</v>
      </c>
      <c r="G8" s="275">
        <f>SUM($F39)</f>
        <v>21900</v>
      </c>
      <c r="H8" s="275">
        <f>SUM($F40)</f>
        <v>23250</v>
      </c>
      <c r="I8" s="275">
        <f>SUM($F41)</f>
        <v>22500</v>
      </c>
      <c r="J8" s="275">
        <f>SUM($F42)</f>
        <v>19500</v>
      </c>
      <c r="K8" s="275">
        <f>SUM($F43)</f>
        <v>25000</v>
      </c>
      <c r="L8" s="275">
        <f>SUM($F44)</f>
        <v>20125</v>
      </c>
      <c r="M8" s="275">
        <f>SUM($F45)</f>
        <v>23625</v>
      </c>
      <c r="N8" s="34">
        <f t="shared" ref="N8:N12" si="1">SUM(B8:M8)</f>
        <v>272700</v>
      </c>
      <c r="O8" s="38"/>
      <c r="Q8" s="37"/>
      <c r="R8" s="39"/>
      <c r="T8" s="20"/>
    </row>
    <row r="9" spans="1:24" ht="15.6" x14ac:dyDescent="0.3">
      <c r="A9" s="33" t="s">
        <v>16</v>
      </c>
      <c r="B9" s="276">
        <v>1200</v>
      </c>
      <c r="C9" s="276">
        <v>1200</v>
      </c>
      <c r="D9" s="276">
        <v>1200</v>
      </c>
      <c r="E9" s="276">
        <v>1200</v>
      </c>
      <c r="F9" s="276">
        <v>1200</v>
      </c>
      <c r="G9" s="276">
        <v>1200</v>
      </c>
      <c r="H9" s="276">
        <v>1200</v>
      </c>
      <c r="I9" s="276">
        <v>1200</v>
      </c>
      <c r="J9" s="276">
        <v>1200</v>
      </c>
      <c r="K9" s="276">
        <v>1200</v>
      </c>
      <c r="L9" s="276">
        <v>1200</v>
      </c>
      <c r="M9" s="276">
        <v>1200</v>
      </c>
      <c r="N9" s="34">
        <f t="shared" si="1"/>
        <v>14400</v>
      </c>
      <c r="O9" s="40"/>
      <c r="Q9" s="37"/>
      <c r="R9" s="41"/>
    </row>
    <row r="10" spans="1:24" ht="15.6" x14ac:dyDescent="0.3">
      <c r="A10" s="33" t="s">
        <v>17</v>
      </c>
      <c r="B10" s="276">
        <v>1200</v>
      </c>
      <c r="C10" s="276">
        <v>1200</v>
      </c>
      <c r="D10" s="276">
        <v>1200</v>
      </c>
      <c r="E10" s="276">
        <v>1200</v>
      </c>
      <c r="F10" s="276">
        <v>1200</v>
      </c>
      <c r="G10" s="276">
        <v>1200</v>
      </c>
      <c r="H10" s="276">
        <v>1200</v>
      </c>
      <c r="I10" s="276">
        <v>1200</v>
      </c>
      <c r="J10" s="276">
        <v>1200</v>
      </c>
      <c r="K10" s="276">
        <v>1200</v>
      </c>
      <c r="L10" s="276">
        <v>1200</v>
      </c>
      <c r="M10" s="276">
        <v>1200</v>
      </c>
      <c r="N10" s="34">
        <f t="shared" si="1"/>
        <v>14400</v>
      </c>
      <c r="O10" s="40"/>
      <c r="Q10" s="37"/>
      <c r="R10" s="36"/>
    </row>
    <row r="11" spans="1:24" ht="15.6" x14ac:dyDescent="0.3">
      <c r="A11" s="42" t="s">
        <v>18</v>
      </c>
      <c r="B11" s="276">
        <v>0</v>
      </c>
      <c r="C11" s="276">
        <v>0</v>
      </c>
      <c r="D11" s="276">
        <v>0</v>
      </c>
      <c r="E11" s="276">
        <v>0</v>
      </c>
      <c r="F11" s="276">
        <v>0</v>
      </c>
      <c r="G11" s="276">
        <v>0</v>
      </c>
      <c r="H11" s="276">
        <v>0</v>
      </c>
      <c r="I11" s="276">
        <v>0</v>
      </c>
      <c r="J11" s="276">
        <v>0</v>
      </c>
      <c r="K11" s="276">
        <v>0</v>
      </c>
      <c r="L11" s="276">
        <v>0</v>
      </c>
      <c r="M11" s="276">
        <v>0</v>
      </c>
      <c r="N11" s="34">
        <f t="shared" si="1"/>
        <v>0</v>
      </c>
      <c r="O11" s="43"/>
    </row>
    <row r="12" spans="1:24" ht="15.6" x14ac:dyDescent="0.3">
      <c r="A12" s="35" t="s">
        <v>19</v>
      </c>
      <c r="B12" s="277">
        <f t="shared" ref="B12:M12" si="2">SUM(B6:B11)</f>
        <v>26400</v>
      </c>
      <c r="C12" s="277">
        <f t="shared" si="2"/>
        <v>26070</v>
      </c>
      <c r="D12" s="277">
        <f t="shared" si="2"/>
        <v>26573</v>
      </c>
      <c r="E12" s="278">
        <f t="shared" si="2"/>
        <v>29292</v>
      </c>
      <c r="F12" s="279">
        <f t="shared" si="2"/>
        <v>27592</v>
      </c>
      <c r="G12" s="278">
        <f t="shared" si="2"/>
        <v>27772</v>
      </c>
      <c r="H12" s="278">
        <f t="shared" si="2"/>
        <v>29368</v>
      </c>
      <c r="I12" s="278">
        <f t="shared" si="2"/>
        <v>29323</v>
      </c>
      <c r="J12" s="278">
        <f t="shared" si="2"/>
        <v>26773</v>
      </c>
      <c r="K12" s="278">
        <f t="shared" si="2"/>
        <v>31703</v>
      </c>
      <c r="L12" s="278">
        <f t="shared" si="2"/>
        <v>28128</v>
      </c>
      <c r="M12" s="278">
        <f t="shared" si="2"/>
        <v>31270.5</v>
      </c>
      <c r="N12" s="34">
        <f t="shared" si="1"/>
        <v>340264.5</v>
      </c>
      <c r="O12" s="35" t="s">
        <v>19</v>
      </c>
    </row>
    <row r="13" spans="1:24" ht="15.6" x14ac:dyDescent="0.3">
      <c r="A13" s="44" t="s">
        <v>20</v>
      </c>
      <c r="B13" s="57" t="s">
        <v>1</v>
      </c>
      <c r="C13" s="57" t="s">
        <v>2</v>
      </c>
      <c r="D13" s="57" t="s">
        <v>3</v>
      </c>
      <c r="E13" s="57" t="s">
        <v>4</v>
      </c>
      <c r="F13" s="57" t="s">
        <v>5</v>
      </c>
      <c r="G13" s="57" t="s">
        <v>6</v>
      </c>
      <c r="H13" s="57" t="s">
        <v>7</v>
      </c>
      <c r="I13" s="57" t="s">
        <v>8</v>
      </c>
      <c r="J13" s="57" t="s">
        <v>9</v>
      </c>
      <c r="K13" s="57" t="s">
        <v>10</v>
      </c>
      <c r="L13" s="57" t="s">
        <v>11</v>
      </c>
      <c r="M13" s="57" t="s">
        <v>12</v>
      </c>
      <c r="N13" s="34"/>
      <c r="O13" s="56" t="s">
        <v>20</v>
      </c>
    </row>
    <row r="14" spans="1:24" ht="15.6" x14ac:dyDescent="0.3">
      <c r="A14" s="45" t="s">
        <v>21</v>
      </c>
      <c r="B14" s="280">
        <v>2500</v>
      </c>
      <c r="C14" s="280">
        <v>2500</v>
      </c>
      <c r="D14" s="280">
        <v>2500</v>
      </c>
      <c r="E14" s="280">
        <v>2500</v>
      </c>
      <c r="F14" s="280">
        <v>2500</v>
      </c>
      <c r="G14" s="280">
        <v>2500</v>
      </c>
      <c r="H14" s="280">
        <v>2500</v>
      </c>
      <c r="I14" s="280">
        <v>2500</v>
      </c>
      <c r="J14" s="280">
        <v>2500</v>
      </c>
      <c r="K14" s="280">
        <v>2500</v>
      </c>
      <c r="L14" s="280">
        <v>2500</v>
      </c>
      <c r="M14" s="280">
        <v>2500</v>
      </c>
      <c r="N14" s="34">
        <f t="shared" ref="N14:N28" si="3">SUM(B14:M14)</f>
        <v>30000</v>
      </c>
      <c r="O14" s="40"/>
    </row>
    <row r="15" spans="1:24" ht="15.6" x14ac:dyDescent="0.3">
      <c r="A15" s="46" t="s">
        <v>16</v>
      </c>
      <c r="B15" s="280">
        <v>800</v>
      </c>
      <c r="C15" s="280">
        <v>800</v>
      </c>
      <c r="D15" s="280">
        <v>800</v>
      </c>
      <c r="E15" s="280">
        <v>800</v>
      </c>
      <c r="F15" s="280">
        <v>800</v>
      </c>
      <c r="G15" s="280">
        <v>800</v>
      </c>
      <c r="H15" s="280">
        <v>800</v>
      </c>
      <c r="I15" s="280">
        <v>800</v>
      </c>
      <c r="J15" s="280">
        <v>800</v>
      </c>
      <c r="K15" s="280">
        <v>800</v>
      </c>
      <c r="L15" s="280">
        <v>800</v>
      </c>
      <c r="M15" s="280">
        <v>800</v>
      </c>
      <c r="N15" s="34">
        <f t="shared" si="3"/>
        <v>9600</v>
      </c>
      <c r="O15" s="2"/>
    </row>
    <row r="16" spans="1:24" ht="15.6" x14ac:dyDescent="0.3">
      <c r="A16" s="46" t="s">
        <v>17</v>
      </c>
      <c r="B16" s="280">
        <v>950</v>
      </c>
      <c r="C16" s="280">
        <v>950</v>
      </c>
      <c r="D16" s="280">
        <v>950</v>
      </c>
      <c r="E16" s="280">
        <v>950</v>
      </c>
      <c r="F16" s="280">
        <v>950</v>
      </c>
      <c r="G16" s="280">
        <v>950</v>
      </c>
      <c r="H16" s="280">
        <v>950</v>
      </c>
      <c r="I16" s="280">
        <v>950</v>
      </c>
      <c r="J16" s="280">
        <v>950</v>
      </c>
      <c r="K16" s="280">
        <v>950</v>
      </c>
      <c r="L16" s="280">
        <v>950</v>
      </c>
      <c r="M16" s="280">
        <v>950</v>
      </c>
      <c r="N16" s="34">
        <f t="shared" si="3"/>
        <v>11400</v>
      </c>
      <c r="O16" s="2"/>
      <c r="V16" s="47"/>
    </row>
    <row r="17" spans="1:26" ht="15.6" x14ac:dyDescent="0.3">
      <c r="A17" s="45" t="s">
        <v>22</v>
      </c>
      <c r="B17" s="280">
        <v>800</v>
      </c>
      <c r="C17" s="280">
        <v>800</v>
      </c>
      <c r="D17" s="280">
        <v>800</v>
      </c>
      <c r="E17" s="280">
        <v>800</v>
      </c>
      <c r="F17" s="280">
        <v>800</v>
      </c>
      <c r="G17" s="280">
        <v>800</v>
      </c>
      <c r="H17" s="280">
        <v>800</v>
      </c>
      <c r="I17" s="280">
        <v>800</v>
      </c>
      <c r="J17" s="280">
        <v>800</v>
      </c>
      <c r="K17" s="280">
        <v>800</v>
      </c>
      <c r="L17" s="280">
        <v>800</v>
      </c>
      <c r="M17" s="280">
        <v>800</v>
      </c>
      <c r="N17" s="34">
        <f t="shared" si="3"/>
        <v>9600</v>
      </c>
      <c r="O17" s="40"/>
      <c r="Q17" s="37"/>
      <c r="R17" s="36"/>
      <c r="S17" s="37"/>
    </row>
    <row r="18" spans="1:26" ht="15.6" x14ac:dyDescent="0.3">
      <c r="A18" s="45" t="s">
        <v>23</v>
      </c>
      <c r="B18" s="280">
        <v>200</v>
      </c>
      <c r="C18" s="280">
        <v>200</v>
      </c>
      <c r="D18" s="280">
        <v>200</v>
      </c>
      <c r="E18" s="280">
        <v>200</v>
      </c>
      <c r="F18" s="280">
        <v>200</v>
      </c>
      <c r="G18" s="280">
        <v>200</v>
      </c>
      <c r="H18" s="280">
        <v>200</v>
      </c>
      <c r="I18" s="280">
        <v>200</v>
      </c>
      <c r="J18" s="280">
        <v>200</v>
      </c>
      <c r="K18" s="280">
        <v>200</v>
      </c>
      <c r="L18" s="280">
        <v>200</v>
      </c>
      <c r="M18" s="280">
        <v>200</v>
      </c>
      <c r="N18" s="34">
        <f t="shared" si="3"/>
        <v>2400</v>
      </c>
      <c r="O18" s="2"/>
      <c r="Q18" s="37"/>
      <c r="R18" s="48"/>
      <c r="S18" s="37"/>
      <c r="V18" s="49"/>
      <c r="W18" s="20"/>
      <c r="Y18" s="20"/>
    </row>
    <row r="19" spans="1:26" ht="15.6" x14ac:dyDescent="0.3">
      <c r="A19" s="45" t="s">
        <v>24</v>
      </c>
      <c r="B19" s="280">
        <v>1500</v>
      </c>
      <c r="C19" s="280">
        <v>1500</v>
      </c>
      <c r="D19" s="280">
        <v>1500</v>
      </c>
      <c r="E19" s="280">
        <v>1500</v>
      </c>
      <c r="F19" s="280">
        <v>1500</v>
      </c>
      <c r="G19" s="280">
        <v>1500</v>
      </c>
      <c r="H19" s="280">
        <v>1500</v>
      </c>
      <c r="I19" s="280">
        <v>1500</v>
      </c>
      <c r="J19" s="280">
        <v>1500</v>
      </c>
      <c r="K19" s="280">
        <v>1500</v>
      </c>
      <c r="L19" s="280">
        <v>1500</v>
      </c>
      <c r="M19" s="280">
        <v>1500</v>
      </c>
      <c r="N19" s="34">
        <f t="shared" si="3"/>
        <v>18000</v>
      </c>
      <c r="O19" s="2"/>
      <c r="Q19" s="37"/>
      <c r="R19" s="48"/>
      <c r="S19" s="37"/>
      <c r="V19" s="49"/>
    </row>
    <row r="20" spans="1:26" ht="15.6" x14ac:dyDescent="0.3">
      <c r="A20" s="45" t="s">
        <v>25</v>
      </c>
      <c r="B20" s="280">
        <v>400</v>
      </c>
      <c r="C20" s="280">
        <v>400</v>
      </c>
      <c r="D20" s="280">
        <v>400</v>
      </c>
      <c r="E20" s="280">
        <v>400</v>
      </c>
      <c r="F20" s="280">
        <v>400</v>
      </c>
      <c r="G20" s="280">
        <v>400</v>
      </c>
      <c r="H20" s="280">
        <v>400</v>
      </c>
      <c r="I20" s="280">
        <v>400</v>
      </c>
      <c r="J20" s="280">
        <v>400</v>
      </c>
      <c r="K20" s="280">
        <v>400</v>
      </c>
      <c r="L20" s="280">
        <v>400</v>
      </c>
      <c r="M20" s="280">
        <v>400</v>
      </c>
      <c r="N20" s="34">
        <f t="shared" si="3"/>
        <v>4800</v>
      </c>
      <c r="O20" s="2"/>
      <c r="Q20" s="37"/>
      <c r="R20" s="50"/>
      <c r="S20" s="51"/>
      <c r="V20" s="49"/>
      <c r="X20" s="52"/>
      <c r="Y20" s="20"/>
      <c r="Z20" s="53"/>
    </row>
    <row r="21" spans="1:26" ht="15.6" x14ac:dyDescent="0.3">
      <c r="A21" s="45" t="s">
        <v>26</v>
      </c>
      <c r="B21" s="280">
        <v>450</v>
      </c>
      <c r="C21" s="280">
        <v>450</v>
      </c>
      <c r="D21" s="280">
        <v>450</v>
      </c>
      <c r="E21" s="280">
        <v>450</v>
      </c>
      <c r="F21" s="280">
        <v>450</v>
      </c>
      <c r="G21" s="280">
        <v>450</v>
      </c>
      <c r="H21" s="280">
        <v>450</v>
      </c>
      <c r="I21" s="280">
        <v>450</v>
      </c>
      <c r="J21" s="280">
        <v>450</v>
      </c>
      <c r="K21" s="280">
        <v>450</v>
      </c>
      <c r="L21" s="280">
        <v>450</v>
      </c>
      <c r="M21" s="280">
        <v>450</v>
      </c>
      <c r="N21" s="34">
        <f t="shared" si="3"/>
        <v>5400</v>
      </c>
      <c r="O21" s="2"/>
    </row>
    <row r="22" spans="1:26" ht="15.6" x14ac:dyDescent="0.3">
      <c r="A22" s="45" t="s">
        <v>27</v>
      </c>
      <c r="B22" s="280">
        <v>200</v>
      </c>
      <c r="C22" s="280">
        <v>200</v>
      </c>
      <c r="D22" s="280">
        <v>200</v>
      </c>
      <c r="E22" s="280">
        <v>200</v>
      </c>
      <c r="F22" s="280">
        <v>200</v>
      </c>
      <c r="G22" s="280">
        <v>200</v>
      </c>
      <c r="H22" s="280">
        <v>200</v>
      </c>
      <c r="I22" s="280">
        <v>200</v>
      </c>
      <c r="J22" s="280">
        <v>200</v>
      </c>
      <c r="K22" s="280">
        <v>200</v>
      </c>
      <c r="L22" s="280">
        <v>200</v>
      </c>
      <c r="M22" s="280">
        <v>200</v>
      </c>
      <c r="N22" s="34">
        <f t="shared" si="3"/>
        <v>2400</v>
      </c>
      <c r="O22" s="2"/>
    </row>
    <row r="23" spans="1:26" ht="15.6" x14ac:dyDescent="0.3">
      <c r="A23" s="45" t="s">
        <v>28</v>
      </c>
      <c r="B23" s="280">
        <v>500</v>
      </c>
      <c r="C23" s="280">
        <v>500</v>
      </c>
      <c r="D23" s="280">
        <v>500</v>
      </c>
      <c r="E23" s="280">
        <v>500</v>
      </c>
      <c r="F23" s="280">
        <v>500</v>
      </c>
      <c r="G23" s="280">
        <v>500</v>
      </c>
      <c r="H23" s="280">
        <v>500</v>
      </c>
      <c r="I23" s="280">
        <v>500</v>
      </c>
      <c r="J23" s="280">
        <v>500</v>
      </c>
      <c r="K23" s="280">
        <v>500</v>
      </c>
      <c r="L23" s="280">
        <v>500</v>
      </c>
      <c r="M23" s="280">
        <v>500</v>
      </c>
      <c r="N23" s="34">
        <f t="shared" si="3"/>
        <v>6000</v>
      </c>
      <c r="O23" s="2"/>
    </row>
    <row r="24" spans="1:26" ht="15.6" x14ac:dyDescent="0.3">
      <c r="A24" s="46" t="s">
        <v>29</v>
      </c>
      <c r="B24" s="280">
        <v>500</v>
      </c>
      <c r="C24" s="280">
        <v>500</v>
      </c>
      <c r="D24" s="280">
        <v>500</v>
      </c>
      <c r="E24" s="280">
        <v>500</v>
      </c>
      <c r="F24" s="280">
        <v>500</v>
      </c>
      <c r="G24" s="280">
        <v>500</v>
      </c>
      <c r="H24" s="280">
        <v>500</v>
      </c>
      <c r="I24" s="280">
        <v>500</v>
      </c>
      <c r="J24" s="280">
        <v>500</v>
      </c>
      <c r="K24" s="280">
        <v>500</v>
      </c>
      <c r="L24" s="280">
        <v>500</v>
      </c>
      <c r="M24" s="280">
        <v>500</v>
      </c>
      <c r="N24" s="34">
        <f t="shared" si="3"/>
        <v>6000</v>
      </c>
      <c r="O24" s="2"/>
    </row>
    <row r="25" spans="1:26" ht="15.6" x14ac:dyDescent="0.3">
      <c r="A25" s="46" t="s">
        <v>30</v>
      </c>
      <c r="B25" s="280">
        <v>500</v>
      </c>
      <c r="C25" s="280">
        <v>500</v>
      </c>
      <c r="D25" s="280">
        <v>500</v>
      </c>
      <c r="E25" s="280">
        <v>500</v>
      </c>
      <c r="F25" s="280">
        <v>500</v>
      </c>
      <c r="G25" s="280">
        <v>500</v>
      </c>
      <c r="H25" s="280">
        <v>500</v>
      </c>
      <c r="I25" s="280">
        <v>500</v>
      </c>
      <c r="J25" s="280">
        <v>500</v>
      </c>
      <c r="K25" s="280">
        <v>500</v>
      </c>
      <c r="L25" s="280">
        <v>500</v>
      </c>
      <c r="M25" s="280">
        <v>500</v>
      </c>
      <c r="N25" s="34">
        <f t="shared" si="3"/>
        <v>6000</v>
      </c>
      <c r="O25" s="2"/>
    </row>
    <row r="26" spans="1:26" ht="15.6" x14ac:dyDescent="0.3">
      <c r="A26" s="46" t="s">
        <v>31</v>
      </c>
      <c r="B26" s="280">
        <v>300</v>
      </c>
      <c r="C26" s="280">
        <v>300</v>
      </c>
      <c r="D26" s="280">
        <v>300</v>
      </c>
      <c r="E26" s="280">
        <v>300</v>
      </c>
      <c r="F26" s="280">
        <v>300</v>
      </c>
      <c r="G26" s="280">
        <v>300</v>
      </c>
      <c r="H26" s="280">
        <v>300</v>
      </c>
      <c r="I26" s="280">
        <v>300</v>
      </c>
      <c r="J26" s="280">
        <v>300</v>
      </c>
      <c r="K26" s="280">
        <v>300</v>
      </c>
      <c r="L26" s="280">
        <v>300</v>
      </c>
      <c r="M26" s="280">
        <v>300</v>
      </c>
      <c r="N26" s="34">
        <f t="shared" si="3"/>
        <v>3600</v>
      </c>
      <c r="O26" s="54"/>
    </row>
    <row r="27" spans="1:26" ht="15.6" x14ac:dyDescent="0.3">
      <c r="A27" s="55" t="s">
        <v>32</v>
      </c>
      <c r="B27" s="281">
        <f>SUM(H34+I34)</f>
        <v>16080</v>
      </c>
      <c r="C27" s="281">
        <f>SUM(G35:H35)</f>
        <v>15147</v>
      </c>
      <c r="D27" s="281">
        <f>SUM(G36:H36)</f>
        <v>15081</v>
      </c>
      <c r="E27" s="281">
        <f>SUM(G37:H37)</f>
        <v>16500</v>
      </c>
      <c r="F27" s="281">
        <f>SUM(G38:H38)</f>
        <v>14520</v>
      </c>
      <c r="G27" s="281">
        <f>SUM(G39:H39)</f>
        <v>14454</v>
      </c>
      <c r="H27" s="281">
        <f>SUM(G40:H40)</f>
        <v>15345</v>
      </c>
      <c r="I27" s="281">
        <f>SUM(G41:H41)</f>
        <v>14850</v>
      </c>
      <c r="J27" s="281">
        <f>SUM(G42:H42)</f>
        <v>12870</v>
      </c>
      <c r="K27" s="281">
        <f>SUM(G43:H43)</f>
        <v>16500</v>
      </c>
      <c r="L27" s="281">
        <f>SUM(G44:H44)</f>
        <v>13282.5</v>
      </c>
      <c r="M27" s="281">
        <f>SUM(G45:H45)</f>
        <v>15592.5</v>
      </c>
      <c r="N27" s="34">
        <f t="shared" si="3"/>
        <v>180222</v>
      </c>
      <c r="O27" s="2"/>
    </row>
    <row r="28" spans="1:26" ht="15.6" x14ac:dyDescent="0.3">
      <c r="A28" s="55" t="s">
        <v>33</v>
      </c>
      <c r="B28" s="281">
        <f t="shared" ref="B28:M28" si="4">SUM(B14:B27)</f>
        <v>25680</v>
      </c>
      <c r="C28" s="281">
        <f t="shared" si="4"/>
        <v>24747</v>
      </c>
      <c r="D28" s="281">
        <f t="shared" si="4"/>
        <v>24681</v>
      </c>
      <c r="E28" s="281">
        <f t="shared" si="4"/>
        <v>26100</v>
      </c>
      <c r="F28" s="281">
        <f t="shared" si="4"/>
        <v>24120</v>
      </c>
      <c r="G28" s="281">
        <f t="shared" si="4"/>
        <v>24054</v>
      </c>
      <c r="H28" s="281">
        <f t="shared" si="4"/>
        <v>24945</v>
      </c>
      <c r="I28" s="281">
        <f t="shared" si="4"/>
        <v>24450</v>
      </c>
      <c r="J28" s="281">
        <f t="shared" si="4"/>
        <v>22470</v>
      </c>
      <c r="K28" s="281">
        <f t="shared" si="4"/>
        <v>26100</v>
      </c>
      <c r="L28" s="281">
        <f t="shared" si="4"/>
        <v>22882.5</v>
      </c>
      <c r="M28" s="281">
        <f t="shared" si="4"/>
        <v>25192.5</v>
      </c>
      <c r="N28" s="34">
        <f t="shared" si="3"/>
        <v>295422</v>
      </c>
      <c r="O28" s="55" t="s">
        <v>33</v>
      </c>
    </row>
    <row r="29" spans="1:26" ht="15.6" x14ac:dyDescent="0.3">
      <c r="A29" s="56" t="s">
        <v>34</v>
      </c>
      <c r="B29" s="277">
        <f t="shared" ref="B29:M29" si="5">SUM(B12-B28)</f>
        <v>720</v>
      </c>
      <c r="C29" s="277">
        <f t="shared" si="5"/>
        <v>1323</v>
      </c>
      <c r="D29" s="277">
        <f t="shared" si="5"/>
        <v>1892</v>
      </c>
      <c r="E29" s="277">
        <f t="shared" si="5"/>
        <v>3192</v>
      </c>
      <c r="F29" s="277">
        <f t="shared" si="5"/>
        <v>3472</v>
      </c>
      <c r="G29" s="277">
        <f t="shared" si="5"/>
        <v>3718</v>
      </c>
      <c r="H29" s="277">
        <f t="shared" si="5"/>
        <v>4423</v>
      </c>
      <c r="I29" s="277">
        <f t="shared" si="5"/>
        <v>4873</v>
      </c>
      <c r="J29" s="277">
        <f t="shared" si="5"/>
        <v>4303</v>
      </c>
      <c r="K29" s="277">
        <f t="shared" si="5"/>
        <v>5603</v>
      </c>
      <c r="L29" s="277">
        <f t="shared" si="5"/>
        <v>5245.5</v>
      </c>
      <c r="M29" s="277">
        <f t="shared" si="5"/>
        <v>6078</v>
      </c>
      <c r="N29" s="34">
        <f>SUM(M29)</f>
        <v>6078</v>
      </c>
      <c r="O29" s="56" t="s">
        <v>34</v>
      </c>
    </row>
    <row r="30" spans="1:26" ht="15" x14ac:dyDescent="0.35">
      <c r="A30" s="294"/>
      <c r="B30" s="57" t="s">
        <v>1</v>
      </c>
      <c r="C30" s="57" t="s">
        <v>2</v>
      </c>
      <c r="D30" s="57" t="s">
        <v>3</v>
      </c>
      <c r="E30" s="57" t="s">
        <v>4</v>
      </c>
      <c r="F30" s="57" t="s">
        <v>5</v>
      </c>
      <c r="G30" s="57" t="s">
        <v>6</v>
      </c>
      <c r="H30" s="57" t="s">
        <v>7</v>
      </c>
      <c r="I30" s="57" t="s">
        <v>8</v>
      </c>
      <c r="J30" s="57" t="s">
        <v>9</v>
      </c>
      <c r="K30" s="57" t="s">
        <v>10</v>
      </c>
      <c r="L30" s="57" t="s">
        <v>11</v>
      </c>
      <c r="M30" s="57" t="s">
        <v>12</v>
      </c>
      <c r="N30" s="58"/>
      <c r="O30" s="59"/>
    </row>
    <row r="31" spans="1:26" ht="15" x14ac:dyDescent="0.35">
      <c r="A31" s="295" t="s">
        <v>58</v>
      </c>
      <c r="B31" s="60">
        <f t="shared" ref="B31:M31" si="6">SUM(B14:B27)</f>
        <v>25680</v>
      </c>
      <c r="C31" s="60">
        <f t="shared" si="6"/>
        <v>24747</v>
      </c>
      <c r="D31" s="60">
        <f t="shared" si="6"/>
        <v>24681</v>
      </c>
      <c r="E31" s="60">
        <f t="shared" si="6"/>
        <v>26100</v>
      </c>
      <c r="F31" s="60">
        <f t="shared" si="6"/>
        <v>24120</v>
      </c>
      <c r="G31" s="60">
        <f t="shared" si="6"/>
        <v>24054</v>
      </c>
      <c r="H31" s="60">
        <f t="shared" si="6"/>
        <v>24945</v>
      </c>
      <c r="I31" s="60">
        <f t="shared" si="6"/>
        <v>24450</v>
      </c>
      <c r="J31" s="60">
        <f t="shared" si="6"/>
        <v>22470</v>
      </c>
      <c r="K31" s="60">
        <f t="shared" si="6"/>
        <v>26100</v>
      </c>
      <c r="L31" s="60">
        <f t="shared" si="6"/>
        <v>22882.5</v>
      </c>
      <c r="M31" s="60">
        <f t="shared" si="6"/>
        <v>25192.5</v>
      </c>
      <c r="N31" s="61"/>
      <c r="O31" s="62"/>
    </row>
    <row r="32" spans="1:26" ht="15.6" thickBot="1" x14ac:dyDescent="0.4">
      <c r="A32" s="296" t="s">
        <v>35</v>
      </c>
      <c r="B32" s="63">
        <f t="shared" ref="B32:M32" si="7">SUM(B7:B11)</f>
        <v>26400</v>
      </c>
      <c r="C32" s="63">
        <f t="shared" si="7"/>
        <v>25350</v>
      </c>
      <c r="D32" s="63">
        <f t="shared" si="7"/>
        <v>25250</v>
      </c>
      <c r="E32" s="63">
        <f t="shared" si="7"/>
        <v>27400</v>
      </c>
      <c r="F32" s="63">
        <f t="shared" si="7"/>
        <v>24400</v>
      </c>
      <c r="G32" s="63">
        <f t="shared" si="7"/>
        <v>24300</v>
      </c>
      <c r="H32" s="63">
        <f t="shared" si="7"/>
        <v>25650</v>
      </c>
      <c r="I32" s="63">
        <f t="shared" si="7"/>
        <v>24900</v>
      </c>
      <c r="J32" s="63">
        <f t="shared" si="7"/>
        <v>21900</v>
      </c>
      <c r="K32" s="64">
        <f t="shared" si="7"/>
        <v>27400</v>
      </c>
      <c r="L32" s="64">
        <f t="shared" si="7"/>
        <v>22525</v>
      </c>
      <c r="M32" s="64">
        <f t="shared" si="7"/>
        <v>26025</v>
      </c>
      <c r="N32" s="65"/>
      <c r="O32" s="66"/>
    </row>
    <row r="33" spans="1:15" ht="15" x14ac:dyDescent="0.35">
      <c r="A33" s="264" t="s">
        <v>36</v>
      </c>
      <c r="B33" s="265" t="s">
        <v>37</v>
      </c>
      <c r="C33" s="265" t="s">
        <v>38</v>
      </c>
      <c r="D33" s="266"/>
      <c r="E33" s="267" t="s">
        <v>55</v>
      </c>
      <c r="F33" s="268" t="s">
        <v>19</v>
      </c>
      <c r="G33" s="299">
        <v>0.33</v>
      </c>
      <c r="H33" s="299">
        <v>0.33</v>
      </c>
      <c r="I33" s="299">
        <v>0.34</v>
      </c>
      <c r="J33" s="300">
        <f>SUM(G33:I33)</f>
        <v>1</v>
      </c>
      <c r="N33" s="5"/>
      <c r="O33" s="67"/>
    </row>
    <row r="34" spans="1:15" x14ac:dyDescent="0.3">
      <c r="A34" s="291">
        <v>44592</v>
      </c>
      <c r="B34" s="68">
        <v>1</v>
      </c>
      <c r="C34" s="290" t="s">
        <v>39</v>
      </c>
      <c r="D34" s="272">
        <v>12000</v>
      </c>
      <c r="E34" s="293" t="s">
        <v>40</v>
      </c>
      <c r="F34" s="273">
        <f>SUM(D34+D35)</f>
        <v>24000</v>
      </c>
      <c r="G34" s="302">
        <f>SUM(F34*$G$33)</f>
        <v>7920</v>
      </c>
      <c r="H34" s="303">
        <f>SUM(F34*$H$33)</f>
        <v>7920</v>
      </c>
      <c r="I34" s="303">
        <f>SUM(F34*$I$33)</f>
        <v>8160.0000000000009</v>
      </c>
      <c r="J34" s="69"/>
      <c r="K34" s="70"/>
      <c r="L34" s="71"/>
      <c r="M34" s="72"/>
    </row>
    <row r="35" spans="1:15" ht="15" x14ac:dyDescent="0.35">
      <c r="A35" s="291">
        <v>44592</v>
      </c>
      <c r="B35" s="73">
        <v>2</v>
      </c>
      <c r="C35" s="290" t="s">
        <v>39</v>
      </c>
      <c r="D35" s="272">
        <v>12000</v>
      </c>
      <c r="E35" s="283" t="s">
        <v>41</v>
      </c>
      <c r="F35" s="273">
        <f>SUM(D36+D37)</f>
        <v>22950</v>
      </c>
      <c r="G35" s="302">
        <f>SUM(F35*$G$33)</f>
        <v>7573.5</v>
      </c>
      <c r="H35" s="303">
        <f t="shared" ref="H35:H45" si="8">SUM(F35*$H$33)</f>
        <v>7573.5</v>
      </c>
      <c r="I35" s="303">
        <f t="shared" ref="I35:I45" si="9">SUM(F35*$I$33)</f>
        <v>7803.0000000000009</v>
      </c>
      <c r="J35" s="75"/>
      <c r="K35" s="76"/>
      <c r="L35" s="77"/>
      <c r="M35" s="78"/>
      <c r="N35" s="79"/>
    </row>
    <row r="36" spans="1:15" x14ac:dyDescent="0.3">
      <c r="A36" s="292">
        <v>44620</v>
      </c>
      <c r="B36" s="68">
        <v>3</v>
      </c>
      <c r="C36" s="290" t="s">
        <v>39</v>
      </c>
      <c r="D36" s="272">
        <v>11500</v>
      </c>
      <c r="E36" s="283" t="s">
        <v>42</v>
      </c>
      <c r="F36" s="273">
        <f>SUM(D37+D38)</f>
        <v>22850</v>
      </c>
      <c r="G36" s="302">
        <f>SUM(F36*$G$33)</f>
        <v>7540.5</v>
      </c>
      <c r="H36" s="303">
        <f t="shared" si="8"/>
        <v>7540.5</v>
      </c>
      <c r="I36" s="303">
        <f t="shared" si="9"/>
        <v>7769.0000000000009</v>
      </c>
      <c r="J36" s="80"/>
      <c r="K36" s="81"/>
      <c r="L36" s="82"/>
      <c r="M36" s="83"/>
      <c r="N36" s="84"/>
      <c r="O36" s="85"/>
    </row>
    <row r="37" spans="1:15" ht="15" x14ac:dyDescent="0.35">
      <c r="A37" s="292">
        <v>44620</v>
      </c>
      <c r="B37" s="73">
        <v>4</v>
      </c>
      <c r="C37" s="290" t="s">
        <v>39</v>
      </c>
      <c r="D37" s="272">
        <v>11450</v>
      </c>
      <c r="E37" s="283" t="s">
        <v>43</v>
      </c>
      <c r="F37" s="273">
        <f>SUM(D39+D40)</f>
        <v>25000</v>
      </c>
      <c r="G37" s="302">
        <f>SUM(F37*$G$33)</f>
        <v>8250</v>
      </c>
      <c r="H37" s="303">
        <f t="shared" si="8"/>
        <v>8250</v>
      </c>
      <c r="I37" s="303">
        <f t="shared" si="9"/>
        <v>8500</v>
      </c>
      <c r="J37" s="86"/>
      <c r="K37" s="87"/>
      <c r="L37" s="88"/>
      <c r="M37" s="89"/>
      <c r="N37" s="84"/>
      <c r="O37" s="90"/>
    </row>
    <row r="38" spans="1:15" x14ac:dyDescent="0.3">
      <c r="A38" s="292">
        <v>44651</v>
      </c>
      <c r="B38" s="68">
        <v>5</v>
      </c>
      <c r="C38" s="290" t="s">
        <v>39</v>
      </c>
      <c r="D38" s="272">
        <v>11400</v>
      </c>
      <c r="E38" s="283" t="s">
        <v>44</v>
      </c>
      <c r="F38" s="273">
        <f>SUM(D41+D42)</f>
        <v>22000</v>
      </c>
      <c r="G38" s="302">
        <f t="shared" ref="G38:G45" si="10">SUM(F38*$G$33)</f>
        <v>7260</v>
      </c>
      <c r="H38" s="303">
        <f t="shared" si="8"/>
        <v>7260</v>
      </c>
      <c r="I38" s="303">
        <f t="shared" si="9"/>
        <v>7480.0000000000009</v>
      </c>
      <c r="J38" s="86"/>
      <c r="K38" s="87"/>
      <c r="L38" s="88"/>
      <c r="M38" s="91"/>
      <c r="N38" s="92"/>
      <c r="O38" s="85"/>
    </row>
    <row r="39" spans="1:15" ht="15" x14ac:dyDescent="0.35">
      <c r="A39" s="292">
        <v>44651</v>
      </c>
      <c r="B39" s="73">
        <v>6</v>
      </c>
      <c r="C39" s="290" t="s">
        <v>39</v>
      </c>
      <c r="D39" s="272">
        <v>10000</v>
      </c>
      <c r="E39" s="283" t="s">
        <v>45</v>
      </c>
      <c r="F39" s="273">
        <f>SUM(D44+D45)</f>
        <v>21900</v>
      </c>
      <c r="G39" s="302">
        <f t="shared" si="10"/>
        <v>7227</v>
      </c>
      <c r="H39" s="303">
        <f t="shared" si="8"/>
        <v>7227</v>
      </c>
      <c r="I39" s="303">
        <f t="shared" si="9"/>
        <v>7446.0000000000009</v>
      </c>
      <c r="J39" s="86"/>
      <c r="K39" s="87"/>
      <c r="L39" s="88"/>
      <c r="M39" s="91"/>
      <c r="N39" s="84"/>
      <c r="O39" s="90"/>
    </row>
    <row r="40" spans="1:15" ht="15" x14ac:dyDescent="0.35">
      <c r="A40" s="292">
        <v>44681</v>
      </c>
      <c r="B40" s="73">
        <v>7</v>
      </c>
      <c r="C40" s="290" t="s">
        <v>39</v>
      </c>
      <c r="D40" s="272">
        <v>15000</v>
      </c>
      <c r="E40" s="283" t="s">
        <v>46</v>
      </c>
      <c r="F40" s="273">
        <f>SUM(D46+D47)</f>
        <v>23250</v>
      </c>
      <c r="G40" s="302">
        <f t="shared" si="10"/>
        <v>7672.5</v>
      </c>
      <c r="H40" s="303">
        <f t="shared" si="8"/>
        <v>7672.5</v>
      </c>
      <c r="I40" s="303">
        <f t="shared" si="9"/>
        <v>7905.0000000000009</v>
      </c>
      <c r="J40" s="93"/>
      <c r="K40" s="94"/>
      <c r="L40" s="76"/>
      <c r="M40" s="95"/>
      <c r="N40" s="92"/>
      <c r="O40" s="85"/>
    </row>
    <row r="41" spans="1:15" ht="15" x14ac:dyDescent="0.35">
      <c r="A41" s="292">
        <v>44681</v>
      </c>
      <c r="B41" s="73">
        <v>8</v>
      </c>
      <c r="C41" s="290" t="s">
        <v>39</v>
      </c>
      <c r="D41" s="272">
        <v>10000</v>
      </c>
      <c r="E41" s="283" t="s">
        <v>47</v>
      </c>
      <c r="F41" s="273">
        <f>SUM(D48+D49)</f>
        <v>22500</v>
      </c>
      <c r="G41" s="302">
        <f t="shared" si="10"/>
        <v>7425</v>
      </c>
      <c r="H41" s="303">
        <f t="shared" si="8"/>
        <v>7425</v>
      </c>
      <c r="I41" s="303">
        <f t="shared" si="9"/>
        <v>7650.0000000000009</v>
      </c>
      <c r="J41" s="96"/>
      <c r="K41" s="97"/>
      <c r="L41" s="76"/>
      <c r="M41" s="98"/>
      <c r="N41" s="99"/>
      <c r="O41" s="84"/>
    </row>
    <row r="42" spans="1:15" ht="15" x14ac:dyDescent="0.35">
      <c r="A42" s="292">
        <v>44712</v>
      </c>
      <c r="B42" s="73">
        <v>9</v>
      </c>
      <c r="C42" s="290" t="s">
        <v>39</v>
      </c>
      <c r="D42" s="272">
        <v>12000</v>
      </c>
      <c r="E42" s="283" t="s">
        <v>48</v>
      </c>
      <c r="F42" s="273">
        <f>SUM(D50+D51)</f>
        <v>19500</v>
      </c>
      <c r="G42" s="302">
        <f t="shared" si="10"/>
        <v>6435</v>
      </c>
      <c r="H42" s="303">
        <f t="shared" si="8"/>
        <v>6435</v>
      </c>
      <c r="I42" s="303">
        <f t="shared" si="9"/>
        <v>6630.0000000000009</v>
      </c>
      <c r="J42" s="100"/>
      <c r="M42" s="101"/>
      <c r="N42" s="92"/>
      <c r="O42" s="85"/>
    </row>
    <row r="43" spans="1:15" ht="15" x14ac:dyDescent="0.35">
      <c r="A43" s="292">
        <v>44712</v>
      </c>
      <c r="B43" s="73">
        <v>10</v>
      </c>
      <c r="C43" s="290" t="s">
        <v>39</v>
      </c>
      <c r="D43" s="272">
        <v>12000</v>
      </c>
      <c r="E43" s="283" t="s">
        <v>49</v>
      </c>
      <c r="F43" s="273">
        <f>SUM(D52+D53)</f>
        <v>25000</v>
      </c>
      <c r="G43" s="302">
        <f t="shared" si="10"/>
        <v>8250</v>
      </c>
      <c r="H43" s="303">
        <f t="shared" si="8"/>
        <v>8250</v>
      </c>
      <c r="I43" s="303">
        <f t="shared" si="9"/>
        <v>8500</v>
      </c>
      <c r="J43" s="100"/>
      <c r="K43" s="79"/>
      <c r="L43" s="102"/>
      <c r="M43" s="103"/>
      <c r="N43" s="104"/>
      <c r="O43" s="85"/>
    </row>
    <row r="44" spans="1:15" ht="15" x14ac:dyDescent="0.35">
      <c r="A44" s="292">
        <v>44742</v>
      </c>
      <c r="B44" s="73">
        <v>11</v>
      </c>
      <c r="C44" s="290" t="s">
        <v>39</v>
      </c>
      <c r="D44" s="272">
        <v>11900</v>
      </c>
      <c r="E44" s="283" t="s">
        <v>50</v>
      </c>
      <c r="F44" s="273">
        <f>SUM(D54+D55)</f>
        <v>20125</v>
      </c>
      <c r="G44" s="302">
        <f t="shared" si="10"/>
        <v>6641.25</v>
      </c>
      <c r="H44" s="303">
        <f t="shared" si="8"/>
        <v>6641.25</v>
      </c>
      <c r="I44" s="303">
        <f t="shared" si="9"/>
        <v>6842.5000000000009</v>
      </c>
      <c r="J44" s="105"/>
      <c r="K44" s="79"/>
      <c r="L44" s="72"/>
      <c r="M44" s="103"/>
      <c r="N44" s="106"/>
      <c r="O44" s="107"/>
    </row>
    <row r="45" spans="1:15" ht="15" x14ac:dyDescent="0.35">
      <c r="A45" s="292">
        <v>44742</v>
      </c>
      <c r="B45" s="73">
        <v>12</v>
      </c>
      <c r="C45" s="290" t="s">
        <v>39</v>
      </c>
      <c r="D45" s="272">
        <v>10000</v>
      </c>
      <c r="E45" s="283" t="s">
        <v>51</v>
      </c>
      <c r="F45" s="273">
        <f>SUM(D56+D57)</f>
        <v>23625</v>
      </c>
      <c r="G45" s="302">
        <f t="shared" si="10"/>
        <v>7796.25</v>
      </c>
      <c r="H45" s="303">
        <f t="shared" si="8"/>
        <v>7796.25</v>
      </c>
      <c r="I45" s="303">
        <f t="shared" si="9"/>
        <v>8032.5000000000009</v>
      </c>
      <c r="J45" s="108"/>
      <c r="K45" s="79"/>
      <c r="L45" s="85"/>
      <c r="M45" s="98"/>
      <c r="N45" s="109"/>
      <c r="O45" s="110"/>
    </row>
    <row r="46" spans="1:15" ht="15" x14ac:dyDescent="0.35">
      <c r="A46" s="292">
        <v>44773</v>
      </c>
      <c r="B46" s="73">
        <v>13</v>
      </c>
      <c r="C46" s="290" t="s">
        <v>39</v>
      </c>
      <c r="D46" s="272">
        <v>11625</v>
      </c>
      <c r="E46" s="283" t="s">
        <v>52</v>
      </c>
      <c r="F46" s="274">
        <f>SUM(F34:F45)</f>
        <v>272700</v>
      </c>
      <c r="G46" s="301">
        <f t="shared" ref="G46:I46" si="11">SUM(G34:G45)</f>
        <v>89991</v>
      </c>
      <c r="H46" s="301">
        <f t="shared" si="11"/>
        <v>89991</v>
      </c>
      <c r="I46" s="301">
        <f t="shared" si="11"/>
        <v>92718.000000000015</v>
      </c>
      <c r="J46" s="108"/>
      <c r="K46" s="79"/>
      <c r="L46" s="85"/>
      <c r="M46" s="98"/>
      <c r="N46" s="109"/>
      <c r="O46" s="110"/>
    </row>
    <row r="47" spans="1:15" ht="16.8" thickBot="1" x14ac:dyDescent="0.4">
      <c r="A47" s="292">
        <v>44773</v>
      </c>
      <c r="B47" s="73">
        <v>14</v>
      </c>
      <c r="C47" s="290" t="s">
        <v>39</v>
      </c>
      <c r="D47" s="272">
        <v>11625</v>
      </c>
      <c r="E47" s="74"/>
      <c r="F47" s="111"/>
      <c r="G47" s="297" t="s">
        <v>53</v>
      </c>
      <c r="H47" s="297" t="s">
        <v>54</v>
      </c>
      <c r="I47" s="298" t="s">
        <v>39</v>
      </c>
      <c r="J47" s="112"/>
      <c r="K47" s="113"/>
      <c r="L47" s="85"/>
      <c r="M47" s="85"/>
      <c r="N47" s="109"/>
      <c r="O47" s="110"/>
    </row>
    <row r="48" spans="1:15" ht="15.6" thickBot="1" x14ac:dyDescent="0.4">
      <c r="A48" s="292">
        <v>44804</v>
      </c>
      <c r="B48" s="73">
        <v>15</v>
      </c>
      <c r="C48" s="290" t="s">
        <v>39</v>
      </c>
      <c r="D48" s="272">
        <v>12500</v>
      </c>
      <c r="E48" s="74"/>
      <c r="F48" s="111"/>
      <c r="G48" s="114"/>
      <c r="I48" s="114"/>
      <c r="J48" s="115"/>
      <c r="K48" s="116"/>
      <c r="L48" s="79"/>
      <c r="M48" s="117"/>
    </row>
    <row r="49" spans="1:16" x14ac:dyDescent="0.3">
      <c r="A49" s="292">
        <v>44804</v>
      </c>
      <c r="B49" s="118">
        <v>16</v>
      </c>
      <c r="C49" s="290" t="s">
        <v>39</v>
      </c>
      <c r="D49" s="272">
        <v>10000</v>
      </c>
      <c r="E49" s="284" t="s">
        <v>56</v>
      </c>
      <c r="F49" s="285"/>
      <c r="G49" s="119"/>
      <c r="I49" s="114"/>
      <c r="J49" s="115"/>
      <c r="K49" s="85"/>
      <c r="L49" s="79"/>
      <c r="M49" s="117"/>
    </row>
    <row r="50" spans="1:16" ht="15" x14ac:dyDescent="0.35">
      <c r="A50" s="292">
        <v>44834</v>
      </c>
      <c r="B50" s="73">
        <v>17</v>
      </c>
      <c r="C50" s="290" t="s">
        <v>39</v>
      </c>
      <c r="D50" s="272">
        <v>11000</v>
      </c>
      <c r="E50" s="286">
        <v>465000</v>
      </c>
      <c r="F50" s="120"/>
      <c r="G50" s="114"/>
      <c r="H50" s="76"/>
      <c r="I50" s="121"/>
      <c r="J50" s="122"/>
      <c r="K50" s="123"/>
      <c r="L50" s="124"/>
      <c r="M50" s="125"/>
      <c r="N50" s="76"/>
      <c r="O50" s="76"/>
      <c r="P50" s="126"/>
    </row>
    <row r="51" spans="1:16" ht="15.6" thickBot="1" x14ac:dyDescent="0.4">
      <c r="A51" s="292">
        <v>44834</v>
      </c>
      <c r="B51" s="73">
        <v>18</v>
      </c>
      <c r="C51" s="290" t="s">
        <v>39</v>
      </c>
      <c r="D51" s="272">
        <v>8500</v>
      </c>
      <c r="E51" s="287">
        <v>2.5000000000000001E-2</v>
      </c>
      <c r="F51" s="288">
        <f>SUM(E51*E50)</f>
        <v>11625</v>
      </c>
      <c r="G51" s="114"/>
      <c r="H51" s="76"/>
      <c r="I51" s="76"/>
      <c r="J51" s="76"/>
      <c r="K51" s="127"/>
      <c r="L51" s="76"/>
      <c r="M51" s="76"/>
      <c r="N51" s="76"/>
      <c r="O51" s="76"/>
      <c r="P51" s="126"/>
    </row>
    <row r="52" spans="1:16" x14ac:dyDescent="0.3">
      <c r="A52" s="292">
        <v>44865</v>
      </c>
      <c r="B52" s="118">
        <v>19</v>
      </c>
      <c r="C52" s="290" t="s">
        <v>39</v>
      </c>
      <c r="D52" s="272">
        <v>15000</v>
      </c>
      <c r="E52" s="128"/>
      <c r="F52" s="129"/>
      <c r="G52" s="130"/>
      <c r="H52" s="131"/>
      <c r="I52" s="131"/>
      <c r="J52" s="132"/>
      <c r="K52" s="131"/>
      <c r="L52" s="133"/>
      <c r="M52" s="134"/>
      <c r="N52" s="124"/>
      <c r="O52" s="76"/>
      <c r="P52" s="126"/>
    </row>
    <row r="53" spans="1:16" ht="15" x14ac:dyDescent="0.35">
      <c r="A53" s="292">
        <v>44865</v>
      </c>
      <c r="B53" s="73">
        <v>20</v>
      </c>
      <c r="C53" s="290" t="s">
        <v>39</v>
      </c>
      <c r="D53" s="272">
        <v>10000</v>
      </c>
      <c r="E53" s="128"/>
      <c r="F53" s="135"/>
      <c r="G53" s="136"/>
      <c r="H53" s="76"/>
      <c r="I53" s="76"/>
      <c r="J53" s="137"/>
      <c r="K53" s="138"/>
      <c r="L53" s="124"/>
      <c r="M53" s="124"/>
      <c r="N53" s="124"/>
      <c r="O53" s="76"/>
      <c r="P53" s="126"/>
    </row>
    <row r="54" spans="1:16" ht="15.6" x14ac:dyDescent="0.3">
      <c r="A54" s="292">
        <v>44895</v>
      </c>
      <c r="B54" s="118">
        <v>21</v>
      </c>
      <c r="C54" s="290" t="s">
        <v>39</v>
      </c>
      <c r="D54" s="272">
        <v>8500</v>
      </c>
      <c r="E54" s="139"/>
      <c r="F54" s="129"/>
      <c r="G54" s="130"/>
      <c r="H54" s="76"/>
      <c r="I54" s="76"/>
      <c r="J54" s="137"/>
      <c r="K54" s="131"/>
      <c r="L54" s="140"/>
      <c r="M54" s="124"/>
      <c r="N54" s="124"/>
      <c r="O54" s="76"/>
      <c r="P54" s="126"/>
    </row>
    <row r="55" spans="1:16" ht="15" x14ac:dyDescent="0.35">
      <c r="A55" s="292">
        <v>44895</v>
      </c>
      <c r="B55" s="73">
        <v>22</v>
      </c>
      <c r="C55" s="290" t="s">
        <v>39</v>
      </c>
      <c r="D55" s="272">
        <v>11625</v>
      </c>
      <c r="E55" s="128"/>
      <c r="F55" s="135"/>
      <c r="G55" s="136"/>
      <c r="H55" s="141"/>
      <c r="I55" s="142"/>
      <c r="J55" s="143"/>
      <c r="K55" s="131"/>
      <c r="L55" s="124"/>
      <c r="M55" s="76"/>
      <c r="N55" s="144"/>
      <c r="O55" s="144"/>
      <c r="P55" s="126"/>
    </row>
    <row r="56" spans="1:16" ht="15" x14ac:dyDescent="0.35">
      <c r="A56" s="292">
        <v>44926</v>
      </c>
      <c r="B56" s="73">
        <v>23</v>
      </c>
      <c r="C56" s="290" t="s">
        <v>39</v>
      </c>
      <c r="D56" s="272">
        <v>12000</v>
      </c>
      <c r="E56" s="128"/>
      <c r="F56" s="145"/>
      <c r="G56" s="146"/>
      <c r="H56" s="141"/>
      <c r="I56" s="147"/>
      <c r="J56" s="143"/>
      <c r="K56" s="131"/>
      <c r="L56" s="148"/>
      <c r="M56" s="144"/>
      <c r="N56" s="144"/>
      <c r="O56" s="144"/>
      <c r="P56" s="126"/>
    </row>
    <row r="57" spans="1:16" ht="15" x14ac:dyDescent="0.35">
      <c r="A57" s="292">
        <v>44926</v>
      </c>
      <c r="B57" s="73">
        <v>24</v>
      </c>
      <c r="C57" s="290" t="s">
        <v>39</v>
      </c>
      <c r="D57" s="272">
        <v>11625</v>
      </c>
      <c r="E57" s="128"/>
      <c r="F57" s="145"/>
      <c r="G57" s="146"/>
      <c r="H57" s="141"/>
      <c r="I57" s="142"/>
      <c r="J57" s="143"/>
      <c r="K57" s="149"/>
      <c r="L57" s="150"/>
      <c r="M57" s="144"/>
      <c r="N57" s="144"/>
      <c r="O57" s="144"/>
      <c r="P57" s="126"/>
    </row>
    <row r="58" spans="1:16" ht="15.6" thickBot="1" x14ac:dyDescent="0.4">
      <c r="A58" s="269" t="s">
        <v>52</v>
      </c>
      <c r="B58" s="270"/>
      <c r="C58" s="271"/>
      <c r="D58" s="151">
        <f>SUM(D34:D57)</f>
        <v>273250</v>
      </c>
      <c r="E58" s="152"/>
      <c r="F58" s="153"/>
      <c r="G58" s="146"/>
      <c r="H58" s="154"/>
      <c r="I58" s="155"/>
      <c r="J58" s="156"/>
      <c r="K58" s="155"/>
      <c r="L58" s="155"/>
      <c r="M58" s="144"/>
      <c r="N58" s="144"/>
      <c r="O58" s="144"/>
      <c r="P58" s="126"/>
    </row>
    <row r="59" spans="1:16" ht="15" x14ac:dyDescent="0.35">
      <c r="A59" s="157"/>
      <c r="B59" s="158"/>
      <c r="C59" s="159"/>
      <c r="D59" s="9"/>
      <c r="E59" s="160"/>
      <c r="F59" s="161"/>
      <c r="G59" s="162"/>
      <c r="H59" s="163"/>
      <c r="I59" s="164"/>
      <c r="J59" s="155"/>
      <c r="K59" s="156"/>
      <c r="L59" s="150"/>
      <c r="M59" s="144"/>
      <c r="N59" s="144"/>
      <c r="O59" s="144"/>
      <c r="P59" s="126"/>
    </row>
    <row r="60" spans="1:16" ht="15" x14ac:dyDescent="0.35">
      <c r="A60" s="157"/>
      <c r="B60" s="158"/>
      <c r="C60" s="159"/>
      <c r="D60" s="9"/>
      <c r="E60" s="165"/>
      <c r="F60" s="161"/>
      <c r="G60" s="166"/>
      <c r="H60" s="167"/>
      <c r="I60" s="168"/>
      <c r="J60" s="76"/>
      <c r="K60" s="169"/>
      <c r="L60" s="169"/>
      <c r="M60" s="169"/>
      <c r="N60" s="169"/>
      <c r="O60" s="76"/>
      <c r="P60" s="126"/>
    </row>
    <row r="61" spans="1:16" ht="15" x14ac:dyDescent="0.35">
      <c r="A61" s="157"/>
      <c r="B61" s="170"/>
      <c r="C61" s="159"/>
      <c r="D61" s="9"/>
      <c r="F61" s="171"/>
      <c r="G61" s="166"/>
      <c r="H61" s="167"/>
      <c r="I61" s="172"/>
      <c r="J61" s="76"/>
      <c r="K61" s="169"/>
      <c r="L61" s="169"/>
      <c r="M61" s="169"/>
      <c r="N61" s="169"/>
      <c r="O61" s="76"/>
      <c r="P61" s="126"/>
    </row>
    <row r="62" spans="1:16" ht="15" x14ac:dyDescent="0.35">
      <c r="A62" s="157"/>
      <c r="B62" s="173"/>
      <c r="C62" s="159"/>
      <c r="D62" s="9"/>
      <c r="E62" s="174">
        <f>SUM(F49-D65)</f>
        <v>0</v>
      </c>
      <c r="F62" s="161"/>
      <c r="G62" s="166"/>
      <c r="H62" s="167"/>
      <c r="I62" s="175"/>
      <c r="J62" s="176"/>
      <c r="K62" s="177"/>
      <c r="L62" s="177"/>
      <c r="M62" s="177"/>
      <c r="N62" s="177"/>
      <c r="O62" s="76"/>
      <c r="P62" s="126"/>
    </row>
    <row r="63" spans="1:16" ht="15" x14ac:dyDescent="0.35">
      <c r="A63" s="157"/>
      <c r="B63" s="178"/>
      <c r="C63" s="159"/>
      <c r="D63" s="179"/>
      <c r="E63" s="160"/>
      <c r="F63" s="161"/>
      <c r="G63" s="166"/>
      <c r="H63" s="180"/>
      <c r="I63" s="181"/>
      <c r="J63" s="177"/>
      <c r="K63" s="182"/>
      <c r="L63" s="182"/>
      <c r="M63" s="182"/>
      <c r="N63" s="182"/>
      <c r="O63" s="76"/>
      <c r="P63" s="126"/>
    </row>
    <row r="64" spans="1:16" ht="15" x14ac:dyDescent="0.35">
      <c r="A64" s="157"/>
      <c r="B64" s="173"/>
      <c r="C64" s="159"/>
      <c r="D64" s="179"/>
      <c r="E64" s="183"/>
      <c r="F64" s="161"/>
      <c r="G64" s="166"/>
      <c r="H64" s="180"/>
      <c r="I64" s="184"/>
      <c r="J64" s="185"/>
      <c r="K64" s="186"/>
      <c r="L64" s="186"/>
      <c r="M64" s="186"/>
      <c r="N64" s="186"/>
      <c r="O64" s="76"/>
      <c r="P64" s="126"/>
    </row>
    <row r="65" spans="1:16" ht="15" x14ac:dyDescent="0.35">
      <c r="A65" s="157"/>
      <c r="B65" s="173"/>
      <c r="C65" s="187"/>
      <c r="D65" s="9"/>
      <c r="E65" s="22"/>
      <c r="F65" s="161"/>
      <c r="G65" s="166"/>
      <c r="H65" s="188"/>
      <c r="I65" s="189"/>
      <c r="J65" s="128"/>
      <c r="K65" s="190"/>
      <c r="L65" s="186"/>
      <c r="M65" s="186"/>
      <c r="N65" s="186"/>
      <c r="O65" s="76"/>
      <c r="P65" s="126"/>
    </row>
    <row r="66" spans="1:16" ht="15" x14ac:dyDescent="0.35">
      <c r="A66" s="157"/>
      <c r="B66" s="173"/>
      <c r="C66" s="6"/>
      <c r="D66" s="9"/>
      <c r="F66" s="161"/>
      <c r="G66" s="166"/>
      <c r="H66" s="191"/>
      <c r="I66" s="175"/>
      <c r="J66" s="128"/>
      <c r="K66" s="190"/>
      <c r="L66" s="186"/>
      <c r="M66" s="186"/>
      <c r="N66" s="186"/>
      <c r="O66" s="76"/>
      <c r="P66" s="126"/>
    </row>
    <row r="67" spans="1:16" ht="15" x14ac:dyDescent="0.35">
      <c r="A67" s="192"/>
      <c r="B67" s="173"/>
      <c r="C67" s="6"/>
      <c r="D67" s="193"/>
      <c r="E67" s="194"/>
      <c r="F67" s="171"/>
      <c r="G67" s="166"/>
      <c r="H67" s="167"/>
      <c r="I67" s="195"/>
      <c r="J67" s="128"/>
      <c r="K67" s="190"/>
      <c r="L67" s="186"/>
      <c r="M67" s="186"/>
      <c r="N67" s="186"/>
      <c r="O67" s="76"/>
      <c r="P67" s="126"/>
    </row>
    <row r="68" spans="1:16" ht="15" x14ac:dyDescent="0.35">
      <c r="A68" s="192"/>
      <c r="B68" s="173"/>
      <c r="C68" s="196"/>
      <c r="D68" s="193"/>
      <c r="E68" s="197"/>
      <c r="F68" s="197"/>
      <c r="G68" s="198"/>
      <c r="H68" s="167"/>
      <c r="I68" s="195"/>
      <c r="J68" s="128"/>
      <c r="K68" s="190"/>
      <c r="L68" s="186"/>
      <c r="M68" s="186"/>
      <c r="N68" s="186"/>
      <c r="O68" s="76"/>
      <c r="P68" s="126"/>
    </row>
    <row r="69" spans="1:16" ht="15" x14ac:dyDescent="0.35">
      <c r="A69" s="192"/>
      <c r="B69" s="173"/>
      <c r="C69" s="6"/>
      <c r="D69" s="193"/>
      <c r="E69" s="199"/>
      <c r="F69" s="199"/>
      <c r="G69" s="200"/>
      <c r="H69" s="167"/>
      <c r="I69" s="195"/>
      <c r="J69" s="128"/>
      <c r="K69" s="190"/>
      <c r="L69" s="186"/>
      <c r="M69" s="186"/>
      <c r="N69" s="186"/>
      <c r="O69" s="76"/>
      <c r="P69" s="126"/>
    </row>
    <row r="70" spans="1:16" x14ac:dyDescent="0.3">
      <c r="A70" s="192"/>
      <c r="B70" s="201"/>
      <c r="C70" s="202"/>
      <c r="D70" s="203"/>
      <c r="F70" s="5"/>
      <c r="G70" s="204"/>
      <c r="H70" s="205"/>
      <c r="I70" s="206"/>
      <c r="J70" s="128"/>
      <c r="K70" s="190"/>
      <c r="L70" s="186"/>
      <c r="M70" s="186"/>
      <c r="N70" s="186"/>
      <c r="O70" s="207"/>
      <c r="P70" s="126"/>
    </row>
    <row r="71" spans="1:16" ht="15" x14ac:dyDescent="0.35">
      <c r="A71" s="192"/>
      <c r="B71" s="201"/>
      <c r="C71" s="202"/>
      <c r="D71" s="208"/>
      <c r="E71" s="209"/>
      <c r="F71" s="210"/>
      <c r="G71" s="211"/>
      <c r="H71" s="205"/>
      <c r="I71" s="212"/>
      <c r="J71" s="76"/>
      <c r="K71" s="76"/>
      <c r="L71" s="76"/>
      <c r="M71" s="186"/>
      <c r="N71" s="76"/>
      <c r="O71" s="213"/>
      <c r="P71" s="126"/>
    </row>
    <row r="72" spans="1:16" ht="15" x14ac:dyDescent="0.35">
      <c r="A72" s="192"/>
      <c r="B72" s="214"/>
      <c r="C72" s="215"/>
      <c r="D72" s="216"/>
      <c r="E72" s="13"/>
      <c r="F72" s="215"/>
      <c r="G72" s="211"/>
      <c r="H72" s="205"/>
      <c r="I72" s="206"/>
      <c r="J72" s="217"/>
      <c r="K72" s="218"/>
      <c r="L72" s="163"/>
      <c r="M72" s="163"/>
      <c r="N72" s="163"/>
      <c r="O72" s="219"/>
      <c r="P72" s="126"/>
    </row>
    <row r="73" spans="1:16" ht="15" x14ac:dyDescent="0.35">
      <c r="A73" s="220"/>
      <c r="B73" s="214"/>
      <c r="C73" s="215"/>
      <c r="D73" s="221"/>
      <c r="E73" s="222"/>
      <c r="F73" s="223"/>
      <c r="G73" s="211"/>
      <c r="H73" s="224"/>
      <c r="I73" s="225"/>
      <c r="J73" s="226"/>
      <c r="K73" s="227"/>
      <c r="L73" s="228"/>
      <c r="M73" s="227"/>
      <c r="N73" s="227"/>
      <c r="O73" s="219"/>
      <c r="P73" s="126"/>
    </row>
    <row r="74" spans="1:16" ht="15" x14ac:dyDescent="0.35">
      <c r="A74" s="229"/>
      <c r="B74" s="214"/>
      <c r="C74" s="7"/>
      <c r="D74" s="216"/>
      <c r="E74" s="13"/>
      <c r="F74" s="223"/>
      <c r="G74" s="211"/>
      <c r="H74" s="224"/>
      <c r="I74" s="225"/>
      <c r="J74" s="230"/>
      <c r="K74" s="231"/>
      <c r="L74" s="232"/>
      <c r="M74" s="233"/>
      <c r="N74" s="233"/>
      <c r="O74" s="213"/>
      <c r="P74" s="126"/>
    </row>
    <row r="75" spans="1:16" ht="15" x14ac:dyDescent="0.35">
      <c r="A75" s="220"/>
      <c r="B75" s="214"/>
      <c r="C75" s="85"/>
      <c r="D75" s="234"/>
      <c r="E75" s="235"/>
      <c r="F75" s="223"/>
      <c r="G75" s="211"/>
      <c r="H75" s="224"/>
      <c r="I75" s="225"/>
      <c r="J75" s="230"/>
      <c r="K75" s="231"/>
      <c r="L75" s="232"/>
      <c r="M75" s="167"/>
      <c r="N75" s="163"/>
      <c r="O75" s="213"/>
      <c r="P75" s="126"/>
    </row>
    <row r="76" spans="1:16" ht="18.600000000000001" x14ac:dyDescent="0.65">
      <c r="A76" s="236"/>
      <c r="B76" s="214"/>
      <c r="C76" s="85"/>
      <c r="D76" s="234"/>
      <c r="E76" s="235"/>
      <c r="F76" s="223"/>
      <c r="G76" s="237"/>
      <c r="H76" s="238"/>
      <c r="I76" s="225"/>
      <c r="J76" s="230"/>
      <c r="K76" s="231"/>
      <c r="L76" s="232"/>
      <c r="M76" s="76"/>
      <c r="N76" s="76"/>
      <c r="O76" s="239"/>
      <c r="P76" s="126"/>
    </row>
    <row r="77" spans="1:16" ht="15" x14ac:dyDescent="0.35">
      <c r="A77" s="236"/>
      <c r="B77" s="214"/>
      <c r="C77" s="85"/>
      <c r="D77" s="234"/>
      <c r="E77" s="235"/>
      <c r="F77" s="223"/>
      <c r="G77" s="211"/>
      <c r="H77" s="224"/>
      <c r="I77" s="225"/>
      <c r="J77" s="230"/>
      <c r="K77" s="231"/>
      <c r="L77" s="232"/>
      <c r="M77" s="76"/>
      <c r="N77" s="76"/>
      <c r="O77" s="76"/>
      <c r="P77" s="126"/>
    </row>
    <row r="78" spans="1:16" ht="15" x14ac:dyDescent="0.35">
      <c r="A78" s="236"/>
      <c r="B78" s="214"/>
      <c r="C78" s="85"/>
      <c r="D78" s="234"/>
      <c r="E78" s="240"/>
      <c r="F78" s="223"/>
      <c r="G78" s="211"/>
      <c r="H78" s="224"/>
      <c r="I78" s="225"/>
      <c r="J78" s="230"/>
      <c r="K78" s="231"/>
      <c r="L78" s="232"/>
      <c r="M78" s="76"/>
      <c r="N78" s="76"/>
      <c r="O78" s="76"/>
      <c r="P78" s="126"/>
    </row>
    <row r="79" spans="1:16" ht="18.600000000000001" x14ac:dyDescent="0.65">
      <c r="A79" s="236"/>
      <c r="B79" s="214"/>
      <c r="C79" s="7"/>
      <c r="D79" s="241"/>
      <c r="F79" s="223"/>
      <c r="G79" s="237"/>
      <c r="H79" s="238"/>
      <c r="I79" s="225"/>
      <c r="J79" s="230"/>
      <c r="K79" s="231"/>
      <c r="L79" s="232"/>
      <c r="M79" s="76"/>
      <c r="N79" s="76"/>
      <c r="O79" s="76"/>
      <c r="P79" s="126"/>
    </row>
    <row r="80" spans="1:16" x14ac:dyDescent="0.3">
      <c r="A80" s="242"/>
      <c r="B80" s="243"/>
      <c r="C80" s="244"/>
      <c r="D80" s="241"/>
      <c r="F80" s="245"/>
      <c r="G80" s="246"/>
      <c r="H80" s="224"/>
      <c r="I80" s="247"/>
      <c r="J80" s="248"/>
      <c r="K80" s="169"/>
      <c r="L80" s="232"/>
      <c r="M80" s="76"/>
      <c r="N80" s="76"/>
      <c r="O80" s="76"/>
      <c r="P80" s="126"/>
    </row>
    <row r="81" spans="1:16" ht="15" x14ac:dyDescent="0.35">
      <c r="A81" s="242"/>
      <c r="B81" s="243"/>
      <c r="C81" s="244"/>
      <c r="D81" s="249"/>
      <c r="E81" s="240"/>
      <c r="F81" s="245"/>
      <c r="G81" s="246"/>
      <c r="H81" s="224"/>
      <c r="I81" s="247"/>
      <c r="J81" s="250"/>
      <c r="K81" s="251"/>
      <c r="L81" s="251"/>
      <c r="M81" s="76"/>
      <c r="N81" s="76"/>
      <c r="O81" s="76"/>
      <c r="P81" s="126"/>
    </row>
    <row r="82" spans="1:16" ht="15" x14ac:dyDescent="0.35">
      <c r="A82" s="36"/>
      <c r="B82" s="252"/>
      <c r="C82" s="253"/>
      <c r="D82" s="254"/>
      <c r="E82" s="240"/>
      <c r="F82" s="255"/>
      <c r="G82" s="246"/>
      <c r="H82" s="256"/>
      <c r="I82" s="247"/>
      <c r="J82" s="257"/>
      <c r="K82" s="257"/>
      <c r="L82" s="257"/>
      <c r="M82" s="76"/>
      <c r="N82" s="76"/>
      <c r="O82" s="76"/>
      <c r="P82" s="126"/>
    </row>
    <row r="83" spans="1:16" x14ac:dyDescent="0.3">
      <c r="G83" s="246"/>
      <c r="H83" s="256"/>
      <c r="I83" s="76"/>
      <c r="J83" s="169"/>
      <c r="K83" s="169"/>
      <c r="L83" s="232"/>
      <c r="M83" s="76"/>
      <c r="N83" s="76"/>
      <c r="O83" s="76"/>
      <c r="P83" s="126"/>
    </row>
    <row r="84" spans="1:16" x14ac:dyDescent="0.3">
      <c r="G84" s="258"/>
      <c r="H84" s="256"/>
      <c r="I84" s="76"/>
      <c r="J84" s="77"/>
      <c r="K84" s="169"/>
      <c r="L84" s="232"/>
      <c r="M84" s="76"/>
      <c r="N84" s="76"/>
      <c r="O84" s="76"/>
      <c r="P84" s="126"/>
    </row>
    <row r="85" spans="1:16" x14ac:dyDescent="0.3">
      <c r="G85" s="258"/>
      <c r="H85" s="256"/>
      <c r="I85" s="76"/>
      <c r="J85" s="169"/>
      <c r="K85" s="169"/>
      <c r="L85" s="232"/>
      <c r="M85" s="76"/>
      <c r="N85" s="76"/>
      <c r="O85" s="76"/>
      <c r="P85" s="126"/>
    </row>
    <row r="86" spans="1:16" x14ac:dyDescent="0.3">
      <c r="G86" s="259"/>
      <c r="H86" s="256"/>
      <c r="I86" s="76"/>
      <c r="J86" s="260"/>
      <c r="K86" s="261"/>
      <c r="L86" s="232"/>
      <c r="M86" s="76"/>
      <c r="N86" s="76"/>
      <c r="O86" s="76"/>
      <c r="P86" s="126"/>
    </row>
    <row r="87" spans="1:16" x14ac:dyDescent="0.3">
      <c r="H87" s="76"/>
      <c r="I87" s="76"/>
      <c r="J87" s="76"/>
      <c r="K87" s="76"/>
      <c r="L87" s="76"/>
      <c r="M87" s="76"/>
      <c r="N87" s="76"/>
      <c r="O87" s="76"/>
      <c r="P87" s="126"/>
    </row>
    <row r="88" spans="1:16" x14ac:dyDescent="0.3">
      <c r="H88" s="76"/>
      <c r="I88" s="76"/>
      <c r="J88" s="76"/>
      <c r="K88" s="76"/>
      <c r="L88" s="76"/>
      <c r="M88" s="76"/>
      <c r="N88" s="76"/>
      <c r="O88" s="76"/>
      <c r="P88" s="126"/>
    </row>
    <row r="89" spans="1:16" x14ac:dyDescent="0.3">
      <c r="H89" s="76"/>
      <c r="I89" s="76"/>
      <c r="J89" s="76"/>
      <c r="K89" s="76"/>
      <c r="L89" s="76"/>
      <c r="M89" s="76"/>
      <c r="N89" s="76"/>
      <c r="O89" s="76"/>
      <c r="P89" s="126"/>
    </row>
    <row r="90" spans="1:16" x14ac:dyDescent="0.3">
      <c r="H90" s="76"/>
      <c r="I90" s="76"/>
      <c r="J90" s="76"/>
      <c r="K90" s="76"/>
      <c r="L90" s="76"/>
      <c r="M90" s="76"/>
      <c r="N90" s="76"/>
      <c r="O90" s="76"/>
      <c r="P90" s="126"/>
    </row>
    <row r="91" spans="1:16" x14ac:dyDescent="0.3">
      <c r="H91" s="76"/>
      <c r="I91" s="76"/>
      <c r="J91" s="76"/>
      <c r="K91" s="76"/>
      <c r="L91" s="76"/>
      <c r="M91" s="76"/>
      <c r="N91" s="76"/>
      <c r="O91" s="76"/>
      <c r="P91" s="126"/>
    </row>
    <row r="92" spans="1:16" x14ac:dyDescent="0.3">
      <c r="H92" s="76"/>
      <c r="I92" s="76"/>
      <c r="J92" s="76"/>
      <c r="K92" s="76"/>
      <c r="L92" s="76"/>
      <c r="M92" s="76"/>
      <c r="N92" s="76"/>
      <c r="O92" s="76"/>
      <c r="P92" s="126"/>
    </row>
    <row r="93" spans="1:16" x14ac:dyDescent="0.3">
      <c r="H93" s="76"/>
      <c r="I93" s="76"/>
      <c r="J93" s="76"/>
      <c r="K93" s="76"/>
      <c r="L93" s="76"/>
      <c r="M93" s="76"/>
      <c r="N93" s="76"/>
      <c r="O93" s="76"/>
      <c r="P93" s="1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PLAN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Ahlbrand</dc:creator>
  <cp:lastModifiedBy>Ruth Ahlbrand</cp:lastModifiedBy>
  <dcterms:created xsi:type="dcterms:W3CDTF">2022-04-03T18:07:41Z</dcterms:created>
  <dcterms:modified xsi:type="dcterms:W3CDTF">2022-04-05T16:45:25Z</dcterms:modified>
</cp:coreProperties>
</file>